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255" windowHeight="7935" tabRatio="934" activeTab="4"/>
  </bookViews>
  <sheets>
    <sheet name="Instructions" sheetId="13" r:id="rId1"/>
    <sheet name=" 1-CI for m" sheetId="1" r:id="rId2"/>
    <sheet name=" 2-CI for m-Summary Data" sheetId="8" r:id="rId3"/>
    <sheet name="3-CI for p" sheetId="4" r:id="rId4"/>
    <sheet name="4-CI for p-Summary Data" sheetId="9" r:id="rId5"/>
    <sheet name=" 5-CI for md" sheetId="7" r:id="rId6"/>
    <sheet name=" 6-CI for md-Summary Data" sheetId="10" r:id="rId7"/>
    <sheet name="7-CI for (m1-m2)" sheetId="5" r:id="rId8"/>
    <sheet name="8-CI for (m1-m2)-Summary Data" sheetId="11" r:id="rId9"/>
    <sheet name="9-CI for (p1-p2)" sheetId="6" r:id="rId10"/>
    <sheet name="10-CI for (p1-p2)-Summary Data" sheetId="12" r:id="rId11"/>
  </sheets>
  <definedNames>
    <definedName name="_xlnm.Print_Area" localSheetId="1">' 1-CI for m'!$A$1:$F$38</definedName>
    <definedName name="_xlnm.Print_Area" localSheetId="2">' 2-CI for m-Summary Data'!$A$1:$E$17</definedName>
    <definedName name="_xlnm.Print_Area" localSheetId="5">' 5-CI for md'!$A$1:$H$38</definedName>
    <definedName name="_xlnm.Print_Area" localSheetId="6">' 6-CI for md-Summary Data'!$A$1:$E$15</definedName>
    <definedName name="_xlnm.Print_Area" localSheetId="10">'10-CI for (p1-p2)-Summary Data'!$A$1:$F$31</definedName>
    <definedName name="_xlnm.Print_Area" localSheetId="3">'3-CI for p'!$A$1:$F$38</definedName>
    <definedName name="_xlnm.Print_Area" localSheetId="4">'4-CI for p-Summary Data'!$A$1:$E$19</definedName>
    <definedName name="_xlnm.Print_Area" localSheetId="7">'7-CI for (m1-m2)'!$A$1:$H$38</definedName>
    <definedName name="_xlnm.Print_Area" localSheetId="8">'8-CI for (m1-m2)-Summary Data'!$A$1:$F$18</definedName>
    <definedName name="_xlnm.Print_Area" localSheetId="9">'9-CI for (p1-p2)'!$A$1:$H$38</definedName>
    <definedName name="_xlnm.Print_Area" localSheetId="0">Instructions!$B$2:$B$19</definedName>
  </definedNames>
  <calcPr calcId="125725"/>
</workbook>
</file>

<file path=xl/calcChain.xml><?xml version="1.0" encoding="utf-8"?>
<calcChain xmlns="http://schemas.openxmlformats.org/spreadsheetml/2006/main">
  <c r="D11" i="9"/>
  <c r="E12" i="12"/>
  <c r="J17" s="1"/>
  <c r="D12"/>
  <c r="I17" s="1"/>
  <c r="D16"/>
  <c r="D27" l="1"/>
  <c r="C33"/>
  <c r="D15"/>
  <c r="D22"/>
  <c r="D14"/>
  <c r="D17" i="11"/>
  <c r="G9"/>
  <c r="G10"/>
  <c r="D11" i="10"/>
  <c r="C11"/>
  <c r="D10"/>
  <c r="D10" i="9"/>
  <c r="D12"/>
  <c r="D12" i="10" l="1"/>
  <c r="I16" i="12"/>
  <c r="J16"/>
  <c r="G11" i="11"/>
  <c r="G12" s="1"/>
  <c r="C14" s="1"/>
  <c r="D14" s="1"/>
  <c r="E12"/>
  <c r="D12"/>
  <c r="D15"/>
  <c r="D13" i="10"/>
  <c r="D14"/>
  <c r="C18" i="9"/>
  <c r="K3" i="7"/>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J3"/>
  <c r="H5"/>
  <c r="J4" s="1"/>
  <c r="G10" i="6"/>
  <c r="G16" i="12" l="1"/>
  <c r="D17"/>
  <c r="G21"/>
  <c r="G22"/>
  <c r="I18"/>
  <c r="D16" i="11"/>
  <c r="D18" s="1"/>
  <c r="D13" i="9"/>
  <c r="C11" i="8"/>
  <c r="D11"/>
  <c r="K4" i="7"/>
  <c r="H9"/>
  <c r="G9"/>
  <c r="H6" i="6"/>
  <c r="G6"/>
  <c r="J4"/>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340"/>
  <c r="E339"/>
  <c r="H7" i="7"/>
  <c r="H6"/>
  <c r="D19" i="11" l="1"/>
  <c r="D30" i="12"/>
  <c r="D29"/>
  <c r="D20"/>
  <c r="D19"/>
  <c r="H19"/>
  <c r="D24"/>
  <c r="D25"/>
  <c r="D14" i="9"/>
  <c r="D15"/>
  <c r="D10" i="8"/>
  <c r="D12" s="1"/>
  <c r="D14" s="1"/>
  <c r="H8" i="7"/>
  <c r="H10" s="1"/>
  <c r="H11" s="1"/>
  <c r="I5" i="6"/>
  <c r="L16"/>
  <c r="J5"/>
  <c r="M16"/>
  <c r="I4"/>
  <c r="G7"/>
  <c r="I26"/>
  <c r="I27"/>
  <c r="H7"/>
  <c r="J27"/>
  <c r="J26"/>
  <c r="D13" i="8" l="1"/>
  <c r="H12" i="7"/>
  <c r="F27" i="6"/>
  <c r="M17"/>
  <c r="L17"/>
  <c r="G21"/>
  <c r="J21" s="1"/>
  <c r="G16"/>
  <c r="J16" s="1"/>
  <c r="G8"/>
  <c r="G9"/>
  <c r="G11" s="1"/>
  <c r="J3" i="5"/>
  <c r="G6"/>
  <c r="J9" s="1"/>
  <c r="I3"/>
  <c r="H4" i="4"/>
  <c r="H3" i="1"/>
  <c r="F5" i="4"/>
  <c r="H5" s="1"/>
  <c r="F5" i="1"/>
  <c r="H4" s="1"/>
  <c r="D340" i="4"/>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F9"/>
  <c r="E18"/>
  <c r="E17"/>
  <c r="F6"/>
  <c r="F7" i="1"/>
  <c r="L18" i="6" l="1"/>
  <c r="G19" s="1"/>
  <c r="J22"/>
  <c r="G23" s="1"/>
  <c r="G14"/>
  <c r="G13"/>
  <c r="H6" i="5"/>
  <c r="J10" s="1"/>
  <c r="J11" s="1"/>
  <c r="J12" s="1"/>
  <c r="F10" s="1"/>
  <c r="G10" s="1"/>
  <c r="I4"/>
  <c r="E16" i="4"/>
  <c r="F7"/>
  <c r="F8" s="1"/>
  <c r="F9" i="1"/>
  <c r="E9"/>
  <c r="F8"/>
  <c r="G8" i="5"/>
  <c r="F6" i="1"/>
  <c r="G7" i="5"/>
  <c r="K19" i="6" l="1"/>
  <c r="G24"/>
  <c r="G18"/>
  <c r="J4" i="5"/>
  <c r="G9"/>
  <c r="F10" i="4"/>
  <c r="F12" s="1"/>
  <c r="F10" i="1"/>
  <c r="F12" s="1"/>
  <c r="H8" i="5"/>
  <c r="H7"/>
  <c r="G13" l="1"/>
  <c r="H9"/>
  <c r="G11"/>
  <c r="F11" i="4"/>
  <c r="F11" i="1"/>
  <c r="G12" i="5" l="1"/>
  <c r="G14" s="1"/>
  <c r="G15" l="1"/>
</calcChain>
</file>

<file path=xl/sharedStrings.xml><?xml version="1.0" encoding="utf-8"?>
<sst xmlns="http://schemas.openxmlformats.org/spreadsheetml/2006/main" count="238" uniqueCount="77">
  <si>
    <t>X</t>
  </si>
  <si>
    <t>n</t>
  </si>
  <si>
    <t>Mean</t>
  </si>
  <si>
    <t>first</t>
  </si>
  <si>
    <t>last</t>
  </si>
  <si>
    <t>Std Dev</t>
  </si>
  <si>
    <t>SE</t>
  </si>
  <si>
    <t>Confidence Level</t>
  </si>
  <si>
    <t>Margin of Error</t>
  </si>
  <si>
    <t>Lower Limit</t>
  </si>
  <si>
    <t>Upper Limit</t>
  </si>
  <si>
    <t>INSTRUCTIONS</t>
  </si>
  <si>
    <t>RESULTS</t>
  </si>
  <si>
    <t xml:space="preserve">Enter Your Data in Column C (Yellow).
Place the Variable Name in Cell C2
and the Data Starting in Cell C3.
Then Enter the Desired Confidence 
Level (e.g., 90%, 95%) in Cell F2 (Yellow).
Results Will Show in Green Cells.
</t>
  </si>
  <si>
    <r>
      <rPr>
        <b/>
        <sz val="11"/>
        <color theme="1"/>
        <rFont val="Calibri"/>
        <family val="2"/>
        <scheme val="minor"/>
      </rPr>
      <t xml:space="preserve">One Sample CI for </t>
    </r>
    <r>
      <rPr>
        <b/>
        <sz val="11"/>
        <color theme="1"/>
        <rFont val="Symbol"/>
        <family val="1"/>
        <charset val="2"/>
      </rPr>
      <t>m</t>
    </r>
  </si>
  <si>
    <t>One Sample CI for p</t>
  </si>
  <si>
    <t>Sample Proportion</t>
  </si>
  <si>
    <t>Z</t>
  </si>
  <si>
    <t>RESULTS*</t>
  </si>
  <si>
    <t>*Min(np,n(1-p))&gt;=5</t>
  </si>
  <si>
    <t xml:space="preserve">Enter Your Data in Column C (Yellow).
Code Data as 0=No and 1=Yes.
Place the Variable Name in Cell C2
and the Data Starting in Cell C3.
Then Enter the Desired Confidence 
Level (e.g., 90%, 95%) in Cell F2 (Yellow).
Results Will Show in Green Cells.
</t>
  </si>
  <si>
    <t xml:space="preserve"> </t>
  </si>
  <si>
    <t>Note:  You must "DELETE" old data  in Column C before starting a new analysis.</t>
  </si>
  <si>
    <t>Var1</t>
  </si>
  <si>
    <t>Var2</t>
  </si>
  <si>
    <t xml:space="preserve">Enter Your Data in Columns C &amp; D (Yellow).
Place the Variable Names in Cells C2 &amp; D2
and the Data Starting in Cells C3 &amp; D3.
Then Enter the Desired Confidence 
Level (e.g., 90%, 95%) in Cell G2 (Yellow).
Results Will Show in Green Cells.
</t>
  </si>
  <si>
    <t>Group 1</t>
  </si>
  <si>
    <t xml:space="preserve">Group 2 </t>
  </si>
  <si>
    <t>n1&gt;=30</t>
  </si>
  <si>
    <t>n2&gt;=30</t>
  </si>
  <si>
    <t>Sp</t>
  </si>
  <si>
    <t>Point Estimate</t>
  </si>
  <si>
    <t>Note:  You must "DELETE" old data  in Columns C &amp; D before starting a new analysis.</t>
  </si>
  <si>
    <r>
      <t>Two Independent Samples CI for (</t>
    </r>
    <r>
      <rPr>
        <b/>
        <sz val="11"/>
        <color theme="1"/>
        <rFont val="Symbol"/>
        <family val="1"/>
        <charset val="2"/>
      </rPr>
      <t>m</t>
    </r>
    <r>
      <rPr>
        <b/>
        <sz val="8"/>
        <color theme="1"/>
        <rFont val="Symbol"/>
        <family val="1"/>
        <charset val="2"/>
      </rPr>
      <t>1</t>
    </r>
    <r>
      <rPr>
        <b/>
        <sz val="11"/>
        <color theme="1"/>
        <rFont val="Symbol"/>
        <family val="1"/>
        <charset val="2"/>
      </rPr>
      <t>-m</t>
    </r>
    <r>
      <rPr>
        <b/>
        <sz val="9"/>
        <color theme="1"/>
        <rFont val="Symbol"/>
        <family val="1"/>
        <charset val="2"/>
      </rPr>
      <t>2</t>
    </r>
    <r>
      <rPr>
        <b/>
        <sz val="11"/>
        <color theme="1"/>
        <rFont val="Symbol"/>
        <family val="1"/>
        <charset val="2"/>
      </rPr>
      <t>)</t>
    </r>
  </si>
  <si>
    <r>
      <t>Two Independent Samples CI for (p</t>
    </r>
    <r>
      <rPr>
        <b/>
        <sz val="8"/>
        <color theme="1"/>
        <rFont val="Symbol"/>
        <family val="1"/>
        <charset val="2"/>
      </rPr>
      <t>1</t>
    </r>
    <r>
      <rPr>
        <b/>
        <sz val="11"/>
        <color theme="1"/>
        <rFont val="Calibri"/>
        <family val="2"/>
        <scheme val="minor"/>
      </rPr>
      <t>-p</t>
    </r>
    <r>
      <rPr>
        <b/>
        <sz val="9"/>
        <color theme="1"/>
        <rFont val="Symbol"/>
        <family val="1"/>
        <charset val="2"/>
      </rPr>
      <t>2</t>
    </r>
    <r>
      <rPr>
        <b/>
        <sz val="11"/>
        <color theme="1"/>
        <rFont val="Symbol"/>
        <family val="1"/>
        <charset val="2"/>
      </rPr>
      <t>)</t>
    </r>
  </si>
  <si>
    <t>Sample Proportions</t>
  </si>
  <si>
    <t>SE (RD)</t>
  </si>
  <si>
    <t>Risk Difference (RD)</t>
  </si>
  <si>
    <t>CI for Risk Difference</t>
  </si>
  <si>
    <t>Relative Risk (RR)</t>
  </si>
  <si>
    <t>CI for Relative Risk</t>
  </si>
  <si>
    <t>Odds Ratio (OR)</t>
  </si>
  <si>
    <t>CI for Odds Ratio</t>
  </si>
  <si>
    <t>ln(RR)</t>
  </si>
  <si>
    <t>x</t>
  </si>
  <si>
    <t>ln(OR)</t>
  </si>
  <si>
    <t>*Min(n1p1,n1(1-p1),n2p2,n2(1-p2))&gt;=5</t>
  </si>
  <si>
    <r>
      <t xml:space="preserve">Two Dependent Samples CI for </t>
    </r>
    <r>
      <rPr>
        <b/>
        <sz val="11"/>
        <color theme="1"/>
        <rFont val="Symbol"/>
        <family val="1"/>
        <charset val="2"/>
      </rPr>
      <t>m</t>
    </r>
    <r>
      <rPr>
        <b/>
        <sz val="10"/>
        <color theme="1"/>
        <rFont val="Calibri"/>
        <family val="2"/>
        <scheme val="minor"/>
      </rPr>
      <t>d</t>
    </r>
  </si>
  <si>
    <t>Differences</t>
  </si>
  <si>
    <t>n (Number of Pairs)</t>
  </si>
  <si>
    <t>Mean Difference</t>
  </si>
  <si>
    <t>Std Dev of Difference</t>
  </si>
  <si>
    <t xml:space="preserve">Enter the Desired Confidence 
Level (e.g., 90%, 95%) in Cell D2 (Yellow).
Then Enter Summary Statistics 
(n, Sample Mean, Sample Standard Deviation) 
In Cells D5 Through D7 (Yellow).
Results Will Show in Green Cells.
</t>
  </si>
  <si>
    <t xml:space="preserve">Enter the Desired Confidence 
Level (e.g., 90%, 95%) in Cell D2 (Yellow).
Then Enter Summary Statistics
(n, Number of Successes or Sample Proportion)
In Cells D5 and Either D6 or D7 (Yellow).
Results Will Show in Green Cells.
</t>
  </si>
  <si>
    <t>Number of Successes</t>
  </si>
  <si>
    <t>or Sample Proportion</t>
  </si>
  <si>
    <t>Std Dev of Difference Scores</t>
  </si>
  <si>
    <t xml:space="preserve">Enter the Desired Confidence 
Level (e.g., 90%, 95%) in Cell D2 (Yellow).
Then Enter Summary Statistics 
(n, Sample Mean Difference, Sample Standard Deviation of Difference Scores) 
In Cells D5 Through D7 (Yellow).
Results Will Show in Green Cells.
</t>
  </si>
  <si>
    <t>SUMMARY STATISTICS</t>
  </si>
  <si>
    <t xml:space="preserve">Enter the Desired Confidence 
Level (e.g., 90%, 95%) in Cell G2 (Yellow).
Then Enter Summary Statistics
(Sample Size, Sample Mean and 
Sample Standard Deviation for Each Group) 
in Cells D6 Through E8 (Yellow).
Results Will Show in Green Cells.
</t>
  </si>
  <si>
    <t xml:space="preserve">Enter the Desired Confidence 
Level (e.g., 90%, 95%) in Cell G2 (Yellow).
Then Enter Summary Statistics
(n, Number of Successes or Sample Proportions
In Each Group) in Cells D6 and E6 and Either
D7 and E7 (Numbers of Successes) or 
D8 and E8 (Sample Proportions).
Results Will Show in Green Cells.
</t>
  </si>
  <si>
    <r>
      <t>This Excel workbook contains 10 worksheets to compute confidence interval estimates for means (</t>
    </r>
    <r>
      <rPr>
        <sz val="11"/>
        <color theme="1"/>
        <rFont val="Symbol"/>
        <family val="1"/>
        <charset val="2"/>
      </rPr>
      <t>m</t>
    </r>
    <r>
      <rPr>
        <sz val="11"/>
        <color theme="1"/>
        <rFont val="Calibri"/>
        <family val="2"/>
        <scheme val="minor"/>
      </rPr>
      <t>), proportions (p), the mean difference in matched or paired samples (</t>
    </r>
    <r>
      <rPr>
        <sz val="11"/>
        <color theme="1"/>
        <rFont val="Symbol"/>
        <family val="1"/>
        <charset val="2"/>
      </rPr>
      <t>m</t>
    </r>
    <r>
      <rPr>
        <sz val="8"/>
        <color theme="1"/>
        <rFont val="Calibri"/>
        <family val="2"/>
        <scheme val="minor"/>
      </rPr>
      <t>d</t>
    </r>
    <r>
      <rPr>
        <sz val="11"/>
        <color theme="1"/>
        <rFont val="Calibri"/>
        <family val="2"/>
        <scheme val="minor"/>
      </rPr>
      <t>), the difference in means (</t>
    </r>
    <r>
      <rPr>
        <sz val="11"/>
        <color theme="1"/>
        <rFont val="Symbol"/>
        <family val="1"/>
        <charset val="2"/>
      </rPr>
      <t>m</t>
    </r>
    <r>
      <rPr>
        <sz val="8"/>
        <color theme="1"/>
        <rFont val="Calibri"/>
        <family val="2"/>
        <scheme val="minor"/>
      </rPr>
      <t>1</t>
    </r>
    <r>
      <rPr>
        <sz val="11"/>
        <color theme="1"/>
        <rFont val="Calibri"/>
        <family val="2"/>
        <scheme val="minor"/>
      </rPr>
      <t>-</t>
    </r>
    <r>
      <rPr>
        <sz val="11"/>
        <color theme="1"/>
        <rFont val="Symbol"/>
        <family val="1"/>
        <charset val="2"/>
      </rPr>
      <t>m</t>
    </r>
    <r>
      <rPr>
        <sz val="8"/>
        <color theme="1"/>
        <rFont val="Calibri"/>
        <family val="2"/>
        <scheme val="minor"/>
      </rPr>
      <t>2</t>
    </r>
    <r>
      <rPr>
        <sz val="11"/>
        <color theme="1"/>
        <rFont val="Calibri"/>
        <family val="2"/>
        <scheme val="minor"/>
      </rPr>
      <t xml:space="preserve">), the difference in proportions(p1-p2), the relative risk (p1/p2) and the odds ratio ({p1/(1-p1)}/{p2/(1-p2)}) using the formulas and procedures outlined in Chapter 6 of </t>
    </r>
    <r>
      <rPr>
        <i/>
        <sz val="11"/>
        <color theme="1"/>
        <rFont val="Calibri"/>
        <family val="2"/>
        <scheme val="minor"/>
      </rPr>
      <t>Essentials of Biostatistics in Public Health</t>
    </r>
    <r>
      <rPr>
        <sz val="11"/>
        <color theme="1"/>
        <rFont val="Calibri"/>
        <family val="2"/>
        <scheme val="minor"/>
      </rPr>
      <t>.</t>
    </r>
  </si>
  <si>
    <r>
      <t xml:space="preserve">For each analysis, either </t>
    </r>
    <r>
      <rPr>
        <b/>
        <sz val="11"/>
        <color theme="1"/>
        <rFont val="Calibri"/>
        <family val="2"/>
        <scheme val="minor"/>
      </rPr>
      <t>raw data</t>
    </r>
    <r>
      <rPr>
        <sz val="11"/>
        <color theme="1"/>
        <rFont val="Calibri"/>
        <family val="2"/>
        <scheme val="minor"/>
      </rPr>
      <t xml:space="preserve"> (i.e. data measured on each participant in the study sample(s)) or </t>
    </r>
    <r>
      <rPr>
        <b/>
        <sz val="11"/>
        <color theme="1"/>
        <rFont val="Calibri"/>
        <family val="2"/>
        <scheme val="minor"/>
      </rPr>
      <t>summary data</t>
    </r>
    <r>
      <rPr>
        <sz val="11"/>
        <color theme="1"/>
        <rFont val="Calibri"/>
        <family val="2"/>
        <scheme val="minor"/>
      </rPr>
      <t xml:space="preserve"> (e.g., sample size, sample mean and sample standard deviation) can be entered into the worksheet to produce the confidence  interval estimate.  The worksheets to compute the different confidence interval estimates are described below.</t>
    </r>
  </si>
  <si>
    <r>
      <rPr>
        <b/>
        <sz val="11"/>
        <color theme="1"/>
        <rFont val="Calibri"/>
        <family val="2"/>
        <scheme val="minor"/>
      </rPr>
      <t>3 - CI for p</t>
    </r>
    <r>
      <rPr>
        <sz val="11"/>
        <color theme="1"/>
        <rFont val="Calibri"/>
        <family val="2"/>
        <scheme val="minor"/>
      </rPr>
      <t xml:space="preserve">
Confidence interval for the population proportion, dichotomous outome - Enter raw data into worksheet</t>
    </r>
  </si>
  <si>
    <r>
      <rPr>
        <b/>
        <sz val="11"/>
        <color theme="1"/>
        <rFont val="Calibri"/>
        <family val="2"/>
        <scheme val="minor"/>
      </rPr>
      <t>4 - CI for p-Summary Data</t>
    </r>
    <r>
      <rPr>
        <sz val="11"/>
        <color theme="1"/>
        <rFont val="Calibri"/>
        <family val="2"/>
        <scheme val="minor"/>
      </rPr>
      <t xml:space="preserve"> 
Confidence interval for the population proportion, dichotomous outome - Enter sample size, number of successes in the sample or the sample proportion</t>
    </r>
  </si>
  <si>
    <r>
      <rPr>
        <b/>
        <sz val="11"/>
        <color theme="1"/>
        <rFont val="Calibri"/>
        <family val="2"/>
        <scheme val="minor"/>
      </rPr>
      <t>9 - CI for (p1-p2)   (NOTE: Also computes CI for relative risk and odds ratio)</t>
    </r>
    <r>
      <rPr>
        <sz val="11"/>
        <color theme="1"/>
        <rFont val="Calibri"/>
        <family val="2"/>
        <scheme val="minor"/>
      </rPr>
      <t xml:space="preserve">
Confidence interval for the difference in two independent proportions, dichotomous outome - Enter raw data into worksheet</t>
    </r>
  </si>
  <si>
    <r>
      <rPr>
        <b/>
        <sz val="11"/>
        <color theme="1"/>
        <rFont val="Calibri"/>
        <family val="2"/>
        <scheme val="minor"/>
      </rPr>
      <t>10 - CI for (p1-p2)-Summary Data    (NOTE: Also computes CI for relative risk and odds ratio)</t>
    </r>
    <r>
      <rPr>
        <sz val="11"/>
        <color theme="1"/>
        <rFont val="Calibri"/>
        <family val="2"/>
        <scheme val="minor"/>
      </rPr>
      <t xml:space="preserve">
Confidence interval for the difference in two independent proportions, dichotomous outome - Enter sample sizes, numbers of successes or sample proportions in each group</t>
    </r>
  </si>
  <si>
    <t>Worksheets to Compute Confidence Intervals</t>
  </si>
  <si>
    <r>
      <rPr>
        <b/>
        <sz val="11"/>
        <color theme="1"/>
        <rFont val="Calibri"/>
        <family val="2"/>
        <scheme val="minor"/>
      </rPr>
      <t xml:space="preserve">1 - CI for </t>
    </r>
    <r>
      <rPr>
        <b/>
        <sz val="11"/>
        <color theme="1"/>
        <rFont val="Symbol"/>
        <family val="1"/>
        <charset val="2"/>
      </rPr>
      <t>m</t>
    </r>
    <r>
      <rPr>
        <b/>
        <sz val="11"/>
        <color theme="1"/>
        <rFont val="Calibri"/>
        <family val="2"/>
        <scheme val="minor"/>
      </rPr>
      <t xml:space="preserve"> </t>
    </r>
    <r>
      <rPr>
        <sz val="11"/>
        <color theme="1"/>
        <rFont val="Calibri"/>
        <family val="2"/>
        <scheme val="minor"/>
      </rPr>
      <t xml:space="preserve">
Confidence interval for the mean of a population, continuous outome - Enter raw data into worksheet</t>
    </r>
  </si>
  <si>
    <r>
      <rPr>
        <b/>
        <sz val="11"/>
        <color theme="1"/>
        <rFont val="Calibri"/>
        <family val="2"/>
        <scheme val="minor"/>
      </rPr>
      <t xml:space="preserve">2 - CI for </t>
    </r>
    <r>
      <rPr>
        <b/>
        <sz val="11"/>
        <color theme="1"/>
        <rFont val="Symbol"/>
        <family val="1"/>
        <charset val="2"/>
      </rPr>
      <t>m</t>
    </r>
    <r>
      <rPr>
        <b/>
        <sz val="11"/>
        <color theme="1"/>
        <rFont val="Calibri"/>
        <family val="2"/>
        <scheme val="minor"/>
      </rPr>
      <t xml:space="preserve">-Summary Data </t>
    </r>
    <r>
      <rPr>
        <sz val="11"/>
        <color theme="1"/>
        <rFont val="Calibri"/>
        <family val="2"/>
        <scheme val="minor"/>
      </rPr>
      <t xml:space="preserve">
Confidence interval for the mean of a population, continuous outome - Enter sample size, sample mean, sample standard deviation</t>
    </r>
  </si>
  <si>
    <r>
      <rPr>
        <b/>
        <sz val="11"/>
        <color theme="1"/>
        <rFont val="Calibri"/>
        <family val="2"/>
        <scheme val="minor"/>
      </rPr>
      <t xml:space="preserve">5 - CI for </t>
    </r>
    <r>
      <rPr>
        <b/>
        <sz val="11"/>
        <color theme="1"/>
        <rFont val="Symbol"/>
        <family val="1"/>
        <charset val="2"/>
      </rPr>
      <t>m</t>
    </r>
    <r>
      <rPr>
        <b/>
        <sz val="11"/>
        <color theme="1"/>
        <rFont val="Calibri"/>
        <family val="2"/>
        <scheme val="minor"/>
      </rPr>
      <t xml:space="preserve">d </t>
    </r>
    <r>
      <rPr>
        <sz val="11"/>
        <color theme="1"/>
        <rFont val="Calibri"/>
        <family val="2"/>
        <scheme val="minor"/>
      </rPr>
      <t xml:space="preserve">
Confidence interval for the mean difference in matched or paired samples, continuous outome - Enter raw data into worksheet</t>
    </r>
  </si>
  <si>
    <r>
      <rPr>
        <b/>
        <sz val="11"/>
        <color theme="1"/>
        <rFont val="Calibri"/>
        <family val="2"/>
        <scheme val="minor"/>
      </rPr>
      <t xml:space="preserve">6 - CI for </t>
    </r>
    <r>
      <rPr>
        <b/>
        <sz val="11"/>
        <color theme="1"/>
        <rFont val="Symbol"/>
        <family val="1"/>
        <charset val="2"/>
      </rPr>
      <t>m</t>
    </r>
    <r>
      <rPr>
        <b/>
        <sz val="11"/>
        <color theme="1"/>
        <rFont val="Calibri"/>
        <family val="2"/>
        <scheme val="minor"/>
      </rPr>
      <t xml:space="preserve">d-Summary Data </t>
    </r>
    <r>
      <rPr>
        <sz val="11"/>
        <color theme="1"/>
        <rFont val="Calibri"/>
        <family val="2"/>
        <scheme val="minor"/>
      </rPr>
      <t xml:space="preserve">
Confidence interval for the mean difference in matched or paired samples, continuous outome - Enter sample size, sample mean difference, sample standard deviation of differences</t>
    </r>
  </si>
  <si>
    <r>
      <rPr>
        <b/>
        <sz val="11"/>
        <color theme="1"/>
        <rFont val="Calibri"/>
        <family val="2"/>
        <scheme val="minor"/>
      </rPr>
      <t>7 - CI for (</t>
    </r>
    <r>
      <rPr>
        <b/>
        <sz val="11"/>
        <color theme="1"/>
        <rFont val="Symbol"/>
        <family val="1"/>
        <charset val="2"/>
      </rPr>
      <t>m1-m2</t>
    </r>
    <r>
      <rPr>
        <b/>
        <sz val="11"/>
        <color theme="1"/>
        <rFont val="Calibri"/>
        <family val="2"/>
        <scheme val="minor"/>
      </rPr>
      <t xml:space="preserve">) </t>
    </r>
    <r>
      <rPr>
        <sz val="11"/>
        <color theme="1"/>
        <rFont val="Calibri"/>
        <family val="2"/>
        <scheme val="minor"/>
      </rPr>
      <t xml:space="preserve">
Confidence interval for the difference in two independent means, continuous outome - Enter raw data into worksheet</t>
    </r>
  </si>
  <si>
    <r>
      <rPr>
        <b/>
        <sz val="11"/>
        <color theme="1"/>
        <rFont val="Calibri"/>
        <family val="2"/>
        <scheme val="minor"/>
      </rPr>
      <t>8 - CI for (</t>
    </r>
    <r>
      <rPr>
        <b/>
        <sz val="11"/>
        <color theme="1"/>
        <rFont val="Symbol"/>
        <family val="1"/>
        <charset val="2"/>
      </rPr>
      <t>m1-m2</t>
    </r>
    <r>
      <rPr>
        <b/>
        <sz val="11"/>
        <color theme="1"/>
        <rFont val="Calibri"/>
        <family val="2"/>
        <scheme val="minor"/>
      </rPr>
      <t>)-Summary Data</t>
    </r>
    <r>
      <rPr>
        <sz val="11"/>
        <color theme="1"/>
        <rFont val="Calibri"/>
        <family val="2"/>
        <scheme val="minor"/>
      </rPr>
      <t xml:space="preserve">
Confidence interval for the difference in two independent means, continuous outome - Enter sample sizes, sample means, sample standard deviations</t>
    </r>
  </si>
  <si>
    <t>Group 2</t>
  </si>
  <si>
    <t>Essentials of Biostatistics in Public Health
Lisa M. Sullivan</t>
  </si>
  <si>
    <t>age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</si>
</sst>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1"/>
      <name val="Symbol"/>
      <family val="1"/>
      <charset val="2"/>
    </font>
    <font>
      <sz val="11"/>
      <color rgb="FFFF0000"/>
      <name val="Calibri"/>
      <family val="2"/>
      <scheme val="minor"/>
    </font>
    <font>
      <b/>
      <sz val="9"/>
      <color theme="1"/>
      <name val="Symbol"/>
      <family val="1"/>
      <charset val="2"/>
    </font>
    <font>
      <b/>
      <sz val="8"/>
      <color theme="1"/>
      <name val="Symbol"/>
      <family val="1"/>
      <charset val="2"/>
    </font>
    <font>
      <b/>
      <sz val="11"/>
      <name val="Calibri"/>
      <family val="2"/>
      <scheme val="minor"/>
    </font>
    <font>
      <b/>
      <sz val="10"/>
      <color theme="1"/>
      <name val="Calibri"/>
      <family val="2"/>
      <scheme val="minor"/>
    </font>
    <font>
      <i/>
      <sz val="11"/>
      <color theme="1"/>
      <name val="Calibri"/>
      <family val="2"/>
      <scheme val="minor"/>
    </font>
    <font>
      <b/>
      <i/>
      <sz val="11"/>
      <color theme="1"/>
      <name val="Calibri"/>
      <family val="2"/>
      <scheme val="minor"/>
    </font>
    <font>
      <sz val="11"/>
      <color theme="1"/>
      <name val="Symbol"/>
      <family val="1"/>
      <charset val="2"/>
    </font>
    <font>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81FFBA"/>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0" fillId="0" borderId="0" xfId="0" applyAlignment="1">
      <alignment horizontal="center"/>
    </xf>
    <xf numFmtId="0" fontId="0" fillId="0" borderId="1" xfId="0" applyBorder="1"/>
    <xf numFmtId="0" fontId="0" fillId="3" borderId="0" xfId="0" applyFill="1" applyBorder="1"/>
    <xf numFmtId="0" fontId="0" fillId="0" borderId="0" xfId="0" applyFill="1" applyBorder="1" applyAlignment="1">
      <alignment horizontal="center"/>
    </xf>
    <xf numFmtId="0" fontId="0" fillId="3" borderId="0" xfId="0" applyFill="1"/>
    <xf numFmtId="0" fontId="0" fillId="3" borderId="0" xfId="0" applyFill="1" applyAlignment="1">
      <alignment horizontal="center"/>
    </xf>
    <xf numFmtId="0" fontId="0" fillId="3" borderId="0" xfId="0" applyFill="1" applyBorder="1" applyAlignment="1">
      <alignment horizontal="center" wrapText="1"/>
    </xf>
    <xf numFmtId="0" fontId="2" fillId="3" borderId="0" xfId="0" applyFont="1" applyFill="1" applyBorder="1" applyAlignment="1">
      <alignment horizontal="center"/>
    </xf>
    <xf numFmtId="9" fontId="0" fillId="3" borderId="0" xfId="1" applyFont="1" applyFill="1" applyBorder="1" applyAlignment="1">
      <alignment horizontal="center"/>
    </xf>
    <xf numFmtId="0" fontId="4" fillId="3" borderId="0" xfId="0" applyFont="1" applyFill="1"/>
    <xf numFmtId="0" fontId="3" fillId="3" borderId="0" xfId="0" applyFont="1" applyFill="1"/>
    <xf numFmtId="0" fontId="2" fillId="3" borderId="0" xfId="0" applyFont="1" applyFill="1" applyAlignment="1">
      <alignment horizontal="center"/>
    </xf>
    <xf numFmtId="0" fontId="2" fillId="3" borderId="1" xfId="0" applyFont="1" applyFill="1" applyBorder="1" applyAlignment="1">
      <alignment horizontal="center"/>
    </xf>
    <xf numFmtId="9" fontId="0" fillId="2" borderId="1" xfId="1" applyFont="1" applyFill="1" applyBorder="1" applyAlignment="1" applyProtection="1">
      <alignment horizontal="center"/>
      <protection locked="0"/>
    </xf>
    <xf numFmtId="0" fontId="0" fillId="3" borderId="0" xfId="0" applyFill="1" applyAlignment="1" applyProtection="1">
      <alignment horizontal="center"/>
      <protection locked="0"/>
    </xf>
    <xf numFmtId="0" fontId="0" fillId="2" borderId="0" xfId="0" applyFill="1" applyAlignment="1" applyProtection="1">
      <alignment horizontal="center"/>
      <protection locked="0"/>
    </xf>
    <xf numFmtId="0" fontId="3" fillId="3" borderId="0" xfId="0" applyFont="1" applyFill="1" applyAlignment="1">
      <alignment horizontal="center"/>
    </xf>
    <xf numFmtId="0" fontId="4" fillId="3" borderId="0" xfId="0" applyFont="1" applyFill="1" applyAlignment="1">
      <alignment horizontal="center"/>
    </xf>
    <xf numFmtId="0" fontId="2" fillId="3" borderId="0" xfId="0" applyFont="1" applyFill="1"/>
    <xf numFmtId="0" fontId="0" fillId="2" borderId="1" xfId="0" applyFill="1" applyBorder="1" applyAlignment="1" applyProtection="1">
      <alignment horizontal="center"/>
      <protection locked="0"/>
    </xf>
    <xf numFmtId="0" fontId="6" fillId="3" borderId="0" xfId="0" applyFont="1" applyFill="1"/>
    <xf numFmtId="0" fontId="0" fillId="3" borderId="0" xfId="0" applyFont="1" applyFill="1"/>
    <xf numFmtId="0" fontId="6" fillId="3" borderId="0" xfId="0" applyFont="1" applyFill="1" applyAlignment="1">
      <alignment horizontal="center"/>
    </xf>
    <xf numFmtId="0" fontId="0" fillId="3" borderId="0" xfId="0" applyFont="1" applyFill="1" applyAlignment="1">
      <alignment horizontal="center"/>
    </xf>
    <xf numFmtId="0" fontId="6" fillId="3" borderId="0" xfId="0" applyFont="1" applyFill="1" applyAlignment="1">
      <alignment horizontal="right"/>
    </xf>
    <xf numFmtId="0" fontId="3" fillId="3" borderId="0" xfId="0" applyFont="1" applyFill="1" applyAlignment="1">
      <alignment horizontal="right"/>
    </xf>
    <xf numFmtId="0" fontId="0" fillId="3" borderId="0" xfId="0" applyFill="1" applyBorder="1" applyProtection="1"/>
    <xf numFmtId="9" fontId="0" fillId="3" borderId="0" xfId="1" applyFont="1" applyFill="1" applyBorder="1" applyAlignment="1" applyProtection="1">
      <alignment horizontal="center"/>
    </xf>
    <xf numFmtId="0" fontId="0" fillId="3" borderId="0" xfId="0" applyFont="1" applyFill="1" applyAlignment="1" applyProtection="1">
      <alignment horizontal="center"/>
    </xf>
    <xf numFmtId="0" fontId="3" fillId="3" borderId="0" xfId="0" applyFont="1" applyFill="1" applyAlignment="1" applyProtection="1">
      <alignment horizontal="right"/>
    </xf>
    <xf numFmtId="0" fontId="3" fillId="3" borderId="0" xfId="0" applyFont="1" applyFill="1" applyAlignment="1" applyProtection="1">
      <alignment horizontal="center"/>
    </xf>
    <xf numFmtId="0" fontId="3" fillId="3" borderId="0" xfId="0" applyFont="1" applyFill="1" applyProtection="1"/>
    <xf numFmtId="0" fontId="0" fillId="3" borderId="0" xfId="0" applyFill="1" applyProtection="1"/>
    <xf numFmtId="0" fontId="2" fillId="3" borderId="0" xfId="0" applyFont="1" applyFill="1" applyBorder="1" applyAlignment="1" applyProtection="1">
      <alignment horizontal="center"/>
    </xf>
    <xf numFmtId="0" fontId="0" fillId="0" borderId="0" xfId="0" applyFill="1" applyBorder="1" applyAlignment="1" applyProtection="1">
      <alignment horizontal="center"/>
    </xf>
    <xf numFmtId="0" fontId="6" fillId="3" borderId="0" xfId="0" applyFont="1" applyFill="1" applyAlignment="1" applyProtection="1">
      <alignment horizontal="right"/>
    </xf>
    <xf numFmtId="0" fontId="6" fillId="3" borderId="0" xfId="0" applyFont="1" applyFill="1" applyAlignment="1" applyProtection="1">
      <alignment horizontal="center"/>
    </xf>
    <xf numFmtId="0" fontId="0" fillId="3" borderId="0" xfId="0" applyFill="1" applyAlignment="1" applyProtection="1">
      <alignment horizontal="center"/>
    </xf>
    <xf numFmtId="164" fontId="0" fillId="3" borderId="0" xfId="0" applyNumberFormat="1" applyFill="1" applyAlignment="1" applyProtection="1">
      <alignment horizontal="center"/>
    </xf>
    <xf numFmtId="0" fontId="0" fillId="3" borderId="0" xfId="0" applyFill="1" applyBorder="1" applyAlignment="1" applyProtection="1">
      <alignment horizontal="center"/>
    </xf>
    <xf numFmtId="0" fontId="4" fillId="3" borderId="0" xfId="0" applyFont="1" applyFill="1" applyAlignment="1" applyProtection="1">
      <alignment horizontal="right"/>
    </xf>
    <xf numFmtId="0" fontId="4" fillId="3" borderId="0" xfId="0" applyFont="1" applyFill="1" applyAlignment="1" applyProtection="1">
      <alignment horizontal="center"/>
    </xf>
    <xf numFmtId="0" fontId="4" fillId="3" borderId="0" xfId="0" applyFont="1" applyFill="1" applyProtection="1"/>
    <xf numFmtId="0" fontId="0" fillId="0" borderId="1" xfId="0" applyBorder="1" applyProtection="1"/>
    <xf numFmtId="0" fontId="0" fillId="0" borderId="0" xfId="0" applyProtection="1"/>
    <xf numFmtId="0" fontId="0" fillId="2" borderId="1" xfId="0" applyFill="1" applyBorder="1" applyAlignment="1" applyProtection="1">
      <alignment horizontal="center" wrapText="1"/>
      <protection locked="0"/>
    </xf>
    <xf numFmtId="0" fontId="0" fillId="2" borderId="0" xfId="0" applyFill="1" applyBorder="1" applyAlignment="1" applyProtection="1">
      <alignment horizontal="center" wrapText="1"/>
      <protection locked="0"/>
    </xf>
    <xf numFmtId="164" fontId="0" fillId="3" borderId="0" xfId="0" applyNumberFormat="1" applyFill="1" applyBorder="1" applyAlignment="1">
      <alignment horizontal="center"/>
    </xf>
    <xf numFmtId="0" fontId="0" fillId="3" borderId="0" xfId="0" applyFill="1" applyBorder="1" applyAlignment="1">
      <alignment horizontal="center"/>
    </xf>
    <xf numFmtId="0" fontId="0" fillId="2" borderId="1" xfId="0" applyFill="1" applyBorder="1" applyProtection="1">
      <protection locked="0"/>
    </xf>
    <xf numFmtId="164" fontId="0" fillId="2" borderId="1" xfId="0" applyNumberFormat="1" applyFill="1" applyBorder="1" applyAlignment="1" applyProtection="1">
      <alignment horizontal="center"/>
      <protection locked="0"/>
    </xf>
    <xf numFmtId="0" fontId="2" fillId="3" borderId="1" xfId="0" applyFont="1" applyFill="1" applyBorder="1" applyAlignment="1" applyProtection="1">
      <alignment horizontal="center"/>
    </xf>
    <xf numFmtId="0" fontId="0" fillId="3" borderId="0" xfId="0" applyFill="1" applyBorder="1" applyAlignment="1" applyProtection="1">
      <alignment horizontal="center" wrapText="1"/>
    </xf>
    <xf numFmtId="0" fontId="2" fillId="3" borderId="0" xfId="0" applyFont="1" applyFill="1" applyAlignment="1" applyProtection="1">
      <alignment horizontal="center"/>
    </xf>
    <xf numFmtId="0" fontId="0" fillId="2" borderId="1" xfId="0" applyFill="1" applyBorder="1" applyProtection="1"/>
    <xf numFmtId="164" fontId="0" fillId="3" borderId="0" xfId="0" applyNumberFormat="1" applyFill="1" applyBorder="1" applyAlignment="1" applyProtection="1">
      <alignment horizontal="center"/>
    </xf>
    <xf numFmtId="0" fontId="2" fillId="3" borderId="0" xfId="0" applyFont="1" applyFill="1" applyProtection="1"/>
    <xf numFmtId="0" fontId="0" fillId="0" borderId="0" xfId="0" applyAlignment="1" applyProtection="1">
      <alignment horizontal="center"/>
    </xf>
    <xf numFmtId="9" fontId="0" fillId="3" borderId="0" xfId="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0" fillId="4" borderId="0" xfId="0" applyFill="1" applyBorder="1" applyProtection="1">
      <protection locked="0"/>
    </xf>
    <xf numFmtId="164" fontId="0" fillId="4" borderId="0" xfId="0" applyNumberFormat="1" applyFill="1" applyBorder="1" applyAlignment="1" applyProtection="1">
      <alignment horizontal="center"/>
      <protection locked="0"/>
    </xf>
    <xf numFmtId="0" fontId="2" fillId="0" borderId="0" xfId="0" applyFont="1" applyAlignment="1">
      <alignment horizontal="center"/>
    </xf>
    <xf numFmtId="0" fontId="0" fillId="4" borderId="0" xfId="0" applyFill="1" applyBorder="1" applyProtection="1"/>
    <xf numFmtId="0" fontId="2" fillId="0" borderId="0" xfId="0" applyFont="1" applyAlignment="1" applyProtection="1">
      <alignment horizontal="center"/>
    </xf>
    <xf numFmtId="0" fontId="0" fillId="4" borderId="0" xfId="0" applyFill="1" applyBorder="1"/>
    <xf numFmtId="9" fontId="0" fillId="4" borderId="0" xfId="1" applyFont="1" applyFill="1" applyBorder="1" applyAlignment="1" applyProtection="1">
      <alignment horizontal="center"/>
      <protection locked="0"/>
    </xf>
    <xf numFmtId="0" fontId="2" fillId="2" borderId="1" xfId="0" applyFont="1" applyFill="1" applyBorder="1" applyAlignment="1" applyProtection="1">
      <alignment horizontal="center"/>
    </xf>
    <xf numFmtId="0" fontId="6" fillId="3" borderId="0" xfId="0" applyFont="1" applyFill="1" applyProtection="1"/>
    <xf numFmtId="164" fontId="0" fillId="3" borderId="0" xfId="0" applyNumberFormat="1" applyFont="1" applyFill="1" applyBorder="1" applyAlignment="1" applyProtection="1">
      <alignment horizontal="center"/>
    </xf>
    <xf numFmtId="0" fontId="3" fillId="0" borderId="0" xfId="0" applyFont="1"/>
    <xf numFmtId="0" fontId="4" fillId="3" borderId="0" xfId="0" applyFont="1" applyFill="1" applyProtection="1">
      <protection locked="0"/>
    </xf>
    <xf numFmtId="0" fontId="0" fillId="2" borderId="1" xfId="0"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0" fontId="0" fillId="3" borderId="0" xfId="0" applyFont="1" applyFill="1" applyAlignment="1" applyProtection="1">
      <alignment horizontal="center"/>
      <protection locked="0"/>
    </xf>
    <xf numFmtId="0" fontId="2" fillId="3" borderId="0" xfId="0" applyFont="1" applyFill="1" applyAlignment="1">
      <alignment horizontal="center" vertical="center" wrapText="1"/>
    </xf>
    <xf numFmtId="0" fontId="0" fillId="5" borderId="5" xfId="0" applyFill="1" applyBorder="1"/>
    <xf numFmtId="0" fontId="0" fillId="5" borderId="6" xfId="0" applyFill="1" applyBorder="1" applyAlignment="1">
      <alignment horizontal="center"/>
    </xf>
    <xf numFmtId="0" fontId="0" fillId="5" borderId="7" xfId="0" applyFill="1" applyBorder="1"/>
    <xf numFmtId="164" fontId="0" fillId="5" borderId="8" xfId="0" applyNumberFormat="1" applyFill="1" applyBorder="1" applyAlignment="1">
      <alignment horizontal="center"/>
    </xf>
    <xf numFmtId="0" fontId="0" fillId="5" borderId="9" xfId="0" applyFill="1" applyBorder="1"/>
    <xf numFmtId="164" fontId="0" fillId="5" borderId="10" xfId="0" applyNumberFormat="1" applyFill="1" applyBorder="1" applyAlignment="1">
      <alignment horizontal="center"/>
    </xf>
    <xf numFmtId="164" fontId="0" fillId="5" borderId="6" xfId="0" applyNumberFormat="1" applyFill="1" applyBorder="1" applyAlignment="1">
      <alignment horizontal="center"/>
    </xf>
    <xf numFmtId="0" fontId="0" fillId="5" borderId="5" xfId="0" applyFill="1" applyBorder="1" applyProtection="1"/>
    <xf numFmtId="164" fontId="0" fillId="5" borderId="6" xfId="0" applyNumberFormat="1" applyFill="1" applyBorder="1" applyAlignment="1" applyProtection="1">
      <alignment horizontal="center"/>
    </xf>
    <xf numFmtId="0" fontId="0" fillId="5" borderId="7" xfId="0" applyFill="1" applyBorder="1" applyProtection="1"/>
    <xf numFmtId="164" fontId="0" fillId="5" borderId="8" xfId="0" applyNumberFormat="1" applyFill="1" applyBorder="1" applyAlignment="1" applyProtection="1">
      <alignment horizontal="center"/>
    </xf>
    <xf numFmtId="0" fontId="0" fillId="5" borderId="9" xfId="0" applyFill="1" applyBorder="1" applyProtection="1"/>
    <xf numFmtId="164" fontId="0" fillId="5" borderId="10" xfId="0" applyNumberFormat="1" applyFill="1" applyBorder="1" applyAlignment="1" applyProtection="1">
      <alignment horizontal="center"/>
    </xf>
    <xf numFmtId="0" fontId="0" fillId="5" borderId="0" xfId="0" applyFill="1" applyAlignment="1" applyProtection="1">
      <alignment horizontal="center"/>
    </xf>
    <xf numFmtId="0" fontId="0" fillId="5" borderId="1" xfId="0" applyFill="1" applyBorder="1" applyAlignment="1" applyProtection="1">
      <alignment horizontal="center"/>
    </xf>
    <xf numFmtId="0" fontId="0" fillId="5" borderId="0" xfId="0" applyFill="1" applyBorder="1" applyAlignment="1" applyProtection="1">
      <alignment horizontal="center"/>
    </xf>
    <xf numFmtId="164" fontId="0" fillId="5" borderId="0" xfId="0" applyNumberFormat="1" applyFill="1" applyBorder="1" applyAlignment="1" applyProtection="1">
      <alignment horizontal="center"/>
    </xf>
    <xf numFmtId="164" fontId="0" fillId="5" borderId="11" xfId="0" applyNumberFormat="1" applyFill="1" applyBorder="1" applyAlignment="1" applyProtection="1">
      <alignment horizontal="center"/>
    </xf>
    <xf numFmtId="0" fontId="0" fillId="5" borderId="8" xfId="0" applyFont="1" applyFill="1" applyBorder="1" applyAlignment="1" applyProtection="1">
      <alignment horizontal="center"/>
    </xf>
    <xf numFmtId="164" fontId="0" fillId="5" borderId="12" xfId="0" applyNumberFormat="1" applyFill="1" applyBorder="1" applyAlignment="1" applyProtection="1">
      <alignment horizontal="center"/>
    </xf>
    <xf numFmtId="0" fontId="0" fillId="5" borderId="10" xfId="0" applyFont="1" applyFill="1" applyBorder="1" applyAlignment="1" applyProtection="1">
      <alignment horizontal="center"/>
    </xf>
    <xf numFmtId="0" fontId="2" fillId="5" borderId="13" xfId="0" applyFont="1" applyFill="1" applyBorder="1" applyAlignment="1" applyProtection="1">
      <alignment horizontal="center"/>
    </xf>
    <xf numFmtId="0" fontId="0" fillId="5" borderId="14" xfId="0" applyFill="1" applyBorder="1" applyAlignment="1" applyProtection="1">
      <alignment horizontal="center"/>
    </xf>
    <xf numFmtId="0" fontId="0" fillId="5" borderId="15" xfId="0" applyFont="1" applyFill="1" applyBorder="1" applyAlignment="1" applyProtection="1">
      <alignment horizontal="center"/>
    </xf>
    <xf numFmtId="164" fontId="0" fillId="5" borderId="14" xfId="0" applyNumberFormat="1" applyFill="1" applyBorder="1" applyAlignment="1" applyProtection="1">
      <alignment horizontal="center"/>
    </xf>
    <xf numFmtId="164" fontId="0" fillId="5" borderId="15" xfId="0" applyNumberFormat="1" applyFill="1" applyBorder="1" applyAlignment="1" applyProtection="1">
      <alignment horizontal="center"/>
    </xf>
    <xf numFmtId="164" fontId="0" fillId="5" borderId="8" xfId="0" applyNumberFormat="1" applyFont="1" applyFill="1" applyBorder="1" applyAlignment="1" applyProtection="1">
      <alignment horizontal="center"/>
    </xf>
    <xf numFmtId="0" fontId="9" fillId="5" borderId="7" xfId="0" applyFont="1" applyFill="1" applyBorder="1"/>
    <xf numFmtId="0" fontId="4" fillId="5" borderId="0" xfId="0" applyFont="1" applyFill="1" applyBorder="1" applyAlignment="1">
      <alignment horizontal="center"/>
    </xf>
    <xf numFmtId="0" fontId="4" fillId="5" borderId="8" xfId="0" applyFont="1" applyFill="1" applyBorder="1"/>
    <xf numFmtId="0" fontId="4" fillId="5" borderId="7" xfId="0" applyFont="1" applyFill="1" applyBorder="1"/>
    <xf numFmtId="164" fontId="4" fillId="5" borderId="0" xfId="0" applyNumberFormat="1" applyFont="1" applyFill="1" applyBorder="1" applyAlignment="1">
      <alignment horizontal="center"/>
    </xf>
    <xf numFmtId="164" fontId="0" fillId="5" borderId="0" xfId="0" applyNumberFormat="1" applyFill="1" applyBorder="1" applyAlignment="1">
      <alignment horizontal="center"/>
    </xf>
    <xf numFmtId="0" fontId="0" fillId="5" borderId="8" xfId="0" applyFill="1" applyBorder="1"/>
    <xf numFmtId="164" fontId="0" fillId="5" borderId="12" xfId="0" applyNumberFormat="1" applyFill="1" applyBorder="1" applyAlignment="1">
      <alignment horizontal="center"/>
    </xf>
    <xf numFmtId="0" fontId="0" fillId="5" borderId="10" xfId="0" applyFill="1" applyBorder="1"/>
    <xf numFmtId="0" fontId="0" fillId="5" borderId="5" xfId="0" applyFill="1" applyBorder="1" applyAlignment="1">
      <alignment horizontal="left"/>
    </xf>
    <xf numFmtId="0" fontId="0" fillId="5" borderId="7" xfId="0" applyFill="1" applyBorder="1" applyAlignment="1">
      <alignment horizontal="left"/>
    </xf>
    <xf numFmtId="0" fontId="2" fillId="5" borderId="13" xfId="0" applyFont="1" applyFill="1" applyBorder="1" applyAlignment="1">
      <alignment horizontal="center"/>
    </xf>
    <xf numFmtId="0" fontId="0" fillId="3" borderId="18" xfId="0" applyFill="1" applyBorder="1" applyAlignment="1">
      <alignment horizontal="center"/>
    </xf>
    <xf numFmtId="0" fontId="0" fillId="3" borderId="18" xfId="0" applyFill="1" applyBorder="1" applyAlignment="1">
      <alignment wrapText="1"/>
    </xf>
    <xf numFmtId="0" fontId="0" fillId="3" borderId="18" xfId="0" applyFill="1" applyBorder="1" applyAlignment="1">
      <alignment horizontal="left" wrapText="1"/>
    </xf>
    <xf numFmtId="0" fontId="2" fillId="5" borderId="19" xfId="0" applyFont="1" applyFill="1" applyBorder="1" applyAlignment="1">
      <alignment horizontal="left"/>
    </xf>
    <xf numFmtId="0" fontId="0" fillId="3" borderId="17" xfId="0" applyFill="1" applyBorder="1" applyAlignment="1">
      <alignment horizontal="left" wrapText="1"/>
    </xf>
    <xf numFmtId="0" fontId="12" fillId="6" borderId="16" xfId="0" applyFont="1" applyFill="1" applyBorder="1" applyAlignment="1">
      <alignment horizontal="center" wrapText="1"/>
    </xf>
    <xf numFmtId="0" fontId="12" fillId="6" borderId="17" xfId="0" applyFont="1" applyFill="1" applyBorder="1" applyAlignment="1">
      <alignment horizont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2" fillId="3" borderId="0" xfId="0" applyFont="1" applyFill="1" applyAlignment="1">
      <alignment horizontal="center" wrapText="1"/>
    </xf>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2" fillId="3" borderId="0" xfId="0" applyFont="1" applyFill="1" applyAlignment="1" applyProtection="1">
      <alignment horizontal="center" wrapText="1"/>
    </xf>
    <xf numFmtId="0" fontId="6" fillId="3" borderId="0" xfId="0" applyFont="1" applyFill="1" applyBorder="1" applyProtection="1"/>
  </cellXfs>
  <cellStyles count="2">
    <cellStyle name="Normal" xfId="0" builtinId="0"/>
    <cellStyle name="Percent" xfId="1" builtinId="5"/>
  </cellStyles>
  <dxfs count="0"/>
  <tableStyles count="0" defaultTableStyle="TableStyleMedium9" defaultPivotStyle="PivotStyleLight16"/>
  <colors>
    <mruColors>
      <color rgb="FF81FFBA"/>
      <color rgb="FFFFFF99"/>
      <color rgb="FF53FFA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B19"/>
  <sheetViews>
    <sheetView showGridLines="0" showRowColHeaders="0" zoomScaleNormal="100" workbookViewId="0">
      <selection activeCell="B5" sqref="B5"/>
    </sheetView>
  </sheetViews>
  <sheetFormatPr defaultRowHeight="15"/>
  <cols>
    <col min="1" max="1" width="5.140625" style="5" customWidth="1"/>
    <col min="2" max="2" width="104.85546875" style="6" customWidth="1"/>
    <col min="3" max="3" width="29.140625" style="5" customWidth="1"/>
    <col min="4" max="16384" width="9.140625" style="5"/>
  </cols>
  <sheetData>
    <row r="1" spans="2:2" ht="15.75" thickBot="1"/>
    <row r="2" spans="2:2">
      <c r="B2" s="124" t="s">
        <v>75</v>
      </c>
    </row>
    <row r="3" spans="2:2" ht="15.75" thickBot="1">
      <c r="B3" s="125"/>
    </row>
    <row r="4" spans="2:2" ht="19.5" customHeight="1">
      <c r="B4" s="119"/>
    </row>
    <row r="5" spans="2:2" ht="60">
      <c r="B5" s="120" t="s">
        <v>61</v>
      </c>
    </row>
    <row r="6" spans="2:2" ht="18.75" customHeight="1">
      <c r="B6" s="119"/>
    </row>
    <row r="7" spans="2:2" ht="60">
      <c r="B7" s="121" t="s">
        <v>62</v>
      </c>
    </row>
    <row r="8" spans="2:2">
      <c r="B8" s="119"/>
    </row>
    <row r="9" spans="2:2">
      <c r="B9" s="122" t="s">
        <v>67</v>
      </c>
    </row>
    <row r="10" spans="2:2" ht="38.25" customHeight="1">
      <c r="B10" s="121" t="s">
        <v>68</v>
      </c>
    </row>
    <row r="11" spans="2:2" ht="52.5" customHeight="1">
      <c r="B11" s="121" t="s">
        <v>69</v>
      </c>
    </row>
    <row r="12" spans="2:2" ht="39" customHeight="1">
      <c r="B12" s="121" t="s">
        <v>63</v>
      </c>
    </row>
    <row r="13" spans="2:2" ht="51" customHeight="1">
      <c r="B13" s="121" t="s">
        <v>64</v>
      </c>
    </row>
    <row r="14" spans="2:2" ht="51.75" customHeight="1">
      <c r="B14" s="121" t="s">
        <v>70</v>
      </c>
    </row>
    <row r="15" spans="2:2" ht="54.75" customHeight="1">
      <c r="B15" s="121" t="s">
        <v>71</v>
      </c>
    </row>
    <row r="16" spans="2:2" ht="54.75" customHeight="1">
      <c r="B16" s="121" t="s">
        <v>72</v>
      </c>
    </row>
    <row r="17" spans="2:2" ht="57.75" customHeight="1">
      <c r="B17" s="121" t="s">
        <v>73</v>
      </c>
    </row>
    <row r="18" spans="2:2" ht="51.75" customHeight="1">
      <c r="B18" s="121" t="s">
        <v>65</v>
      </c>
    </row>
    <row r="19" spans="2:2" ht="49.5" customHeight="1" thickBot="1">
      <c r="B19" s="123" t="s">
        <v>66</v>
      </c>
    </row>
  </sheetData>
  <sheetProtection password="A49F" sheet="1" objects="1" scenarios="1"/>
  <mergeCells count="1">
    <mergeCell ref="B2:B3"/>
  </mergeCells>
  <pageMargins left="0.7" right="0.7" top="0.46" bottom="0.42"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O340"/>
  <sheetViews>
    <sheetView workbookViewId="0">
      <selection activeCell="G13" sqref="G13"/>
    </sheetView>
  </sheetViews>
  <sheetFormatPr defaultRowHeight="15"/>
  <cols>
    <col min="1" max="1" width="41" customWidth="1"/>
    <col min="2" max="2" width="3" style="5" customWidth="1"/>
    <col min="3" max="3" width="11" style="16" customWidth="1"/>
    <col min="4" max="4" width="11.7109375" style="16" customWidth="1"/>
    <col min="5" max="5" width="11.140625" style="10" customWidth="1"/>
    <col min="6" max="6" width="18.7109375" customWidth="1"/>
    <col min="7" max="7" width="11.5703125" style="1" bestFit="1" customWidth="1"/>
    <col min="8" max="8" width="11.7109375" style="5" customWidth="1"/>
    <col min="9" max="10" width="9.140625" style="5" customWidth="1"/>
    <col min="11" max="15" width="9.140625" style="5"/>
  </cols>
  <sheetData>
    <row r="1" spans="1:15" s="5" customFormat="1">
      <c r="C1" s="15"/>
      <c r="D1" s="15"/>
      <c r="E1" s="10"/>
      <c r="G1" s="6"/>
      <c r="I1" s="11"/>
      <c r="J1" s="11"/>
      <c r="K1" s="11"/>
      <c r="L1" s="11"/>
      <c r="M1" s="11"/>
      <c r="N1" s="11"/>
      <c r="O1" s="11"/>
    </row>
    <row r="2" spans="1:15" ht="15" customHeight="1">
      <c r="A2" s="13" t="s">
        <v>34</v>
      </c>
      <c r="B2" s="7"/>
      <c r="C2" s="20" t="s">
        <v>23</v>
      </c>
      <c r="D2" s="20" t="s">
        <v>24</v>
      </c>
      <c r="F2" s="2" t="s">
        <v>7</v>
      </c>
      <c r="G2" s="14">
        <v>0.95</v>
      </c>
      <c r="H2" s="10"/>
      <c r="I2" s="11"/>
      <c r="J2" s="11"/>
      <c r="K2" s="11"/>
      <c r="L2" s="11"/>
      <c r="M2" s="11"/>
      <c r="N2" s="11"/>
      <c r="O2" s="11"/>
    </row>
    <row r="3" spans="1:15">
      <c r="A3" s="12"/>
      <c r="B3" s="7"/>
      <c r="C3" s="16">
        <v>0</v>
      </c>
      <c r="D3" s="16">
        <v>0</v>
      </c>
      <c r="E3" s="10" t="str">
        <f>IF(C3&lt;0,"Enter 0 or 1",IF(C3&gt;1,"Enter 0 or 1",IF(D3&lt;0,"Enter 0 or 1",IF(D3&gt;1,"Enter 0 or 1"," "))))</f>
        <v xml:space="preserve"> </v>
      </c>
      <c r="F3" s="3"/>
      <c r="G3" s="9"/>
      <c r="H3" s="10"/>
      <c r="I3" s="11"/>
      <c r="J3" s="11"/>
      <c r="K3" s="11"/>
      <c r="L3" s="11"/>
      <c r="M3" s="11"/>
      <c r="N3" s="11"/>
      <c r="O3" s="11"/>
    </row>
    <row r="4" spans="1:15">
      <c r="A4" s="12" t="s">
        <v>11</v>
      </c>
      <c r="B4" s="7"/>
      <c r="C4" s="16">
        <v>0</v>
      </c>
      <c r="D4" s="16">
        <v>0</v>
      </c>
      <c r="E4" s="10" t="str">
        <f t="shared" ref="E4:E67" si="0">IF(C4&lt;0,"Enter 0 or 1",IF(C4&gt;1,"Enter 0 or 1",IF(D4&lt;0,"Enter 0 or 1",IF(D4&gt;1,"Enter 0 or 1"," "))))</f>
        <v xml:space="preserve"> </v>
      </c>
      <c r="F4" s="8" t="s">
        <v>18</v>
      </c>
      <c r="G4" s="4"/>
      <c r="H4" s="10"/>
      <c r="I4" s="11" t="str">
        <f>ADDRESS(3,3)</f>
        <v>$C$3</v>
      </c>
      <c r="J4" s="11" t="str">
        <f>ADDRESS(3,4)</f>
        <v>$D$3</v>
      </c>
      <c r="K4" s="11"/>
      <c r="L4" s="11"/>
      <c r="M4" s="11"/>
      <c r="N4" s="11"/>
      <c r="O4" s="11"/>
    </row>
    <row r="5" spans="1:15" ht="15" customHeight="1">
      <c r="A5" s="126" t="s">
        <v>25</v>
      </c>
      <c r="B5" s="7"/>
      <c r="C5" s="16">
        <v>0</v>
      </c>
      <c r="D5" s="16">
        <v>0</v>
      </c>
      <c r="E5" s="10" t="str">
        <f t="shared" si="0"/>
        <v xml:space="preserve"> </v>
      </c>
      <c r="F5" s="101"/>
      <c r="G5" s="102" t="s">
        <v>26</v>
      </c>
      <c r="H5" s="103" t="s">
        <v>27</v>
      </c>
      <c r="I5" s="11" t="str">
        <f>ADDRESS(G6+2,3)</f>
        <v>$C$52</v>
      </c>
      <c r="J5" s="11" t="str">
        <f>ADDRESS(H6+2,4)</f>
        <v>$D$52</v>
      </c>
      <c r="K5" s="11"/>
      <c r="L5" s="11"/>
      <c r="M5" s="11"/>
      <c r="N5" s="11"/>
      <c r="O5" s="11"/>
    </row>
    <row r="6" spans="1:15">
      <c r="A6" s="127"/>
      <c r="B6" s="7"/>
      <c r="C6" s="16">
        <v>0</v>
      </c>
      <c r="D6" s="16">
        <v>0</v>
      </c>
      <c r="E6" s="10" t="str">
        <f t="shared" si="0"/>
        <v xml:space="preserve"> </v>
      </c>
      <c r="F6" s="89" t="s">
        <v>1</v>
      </c>
      <c r="G6" s="95">
        <f>COUNTA(C3:C300)</f>
        <v>50</v>
      </c>
      <c r="H6" s="98">
        <f>COUNTA(D3:D300)</f>
        <v>50</v>
      </c>
      <c r="I6" s="11"/>
      <c r="J6" s="11"/>
      <c r="K6" s="11"/>
      <c r="L6" s="11"/>
      <c r="M6" s="11"/>
      <c r="N6" s="11"/>
      <c r="O6" s="11"/>
    </row>
    <row r="7" spans="1:15">
      <c r="A7" s="127"/>
      <c r="B7" s="7"/>
      <c r="C7" s="16">
        <v>0</v>
      </c>
      <c r="D7" s="16">
        <v>0</v>
      </c>
      <c r="E7" s="10" t="str">
        <f t="shared" si="0"/>
        <v xml:space="preserve"> </v>
      </c>
      <c r="F7" s="89" t="s">
        <v>35</v>
      </c>
      <c r="G7" s="96">
        <f ca="1">AVERAGE(INDIRECT(I4):INDIRECT(I5))</f>
        <v>0.46</v>
      </c>
      <c r="H7" s="106">
        <f ca="1">AVERAGE(INDIRECT(J4):INDIRECT(J5))</f>
        <v>0.22</v>
      </c>
      <c r="I7" s="11"/>
      <c r="J7" s="11"/>
      <c r="K7" s="11"/>
      <c r="L7" s="11"/>
      <c r="M7" s="11"/>
      <c r="N7" s="11"/>
      <c r="O7" s="11"/>
    </row>
    <row r="8" spans="1:15">
      <c r="A8" s="127"/>
      <c r="B8" s="7"/>
      <c r="C8" s="16">
        <v>0</v>
      </c>
      <c r="D8" s="16">
        <v>0</v>
      </c>
      <c r="E8" s="10" t="str">
        <f t="shared" si="0"/>
        <v xml:space="preserve"> </v>
      </c>
      <c r="F8" s="89" t="s">
        <v>37</v>
      </c>
      <c r="G8" s="96">
        <f ca="1">G7-H7</f>
        <v>0.24000000000000002</v>
      </c>
      <c r="H8" s="90" t="s">
        <v>21</v>
      </c>
      <c r="I8" s="11"/>
      <c r="J8" s="11"/>
      <c r="K8" s="11"/>
      <c r="L8" s="11"/>
      <c r="M8" s="11"/>
      <c r="N8" s="11"/>
      <c r="O8" s="11"/>
    </row>
    <row r="9" spans="1:15">
      <c r="A9" s="127"/>
      <c r="B9" s="7"/>
      <c r="C9" s="16">
        <v>0</v>
      </c>
      <c r="D9" s="16">
        <v>0</v>
      </c>
      <c r="E9" s="10" t="str">
        <f t="shared" si="0"/>
        <v xml:space="preserve"> </v>
      </c>
      <c r="F9" s="89" t="s">
        <v>36</v>
      </c>
      <c r="G9" s="96">
        <f ca="1">SQRT((G7*(1-G7)/G6)+(H7*(1-H7)/H6))</f>
        <v>9.1651513899116813E-2</v>
      </c>
      <c r="H9" s="90" t="s">
        <v>21</v>
      </c>
      <c r="I9" s="11"/>
      <c r="J9" s="11"/>
      <c r="K9" s="11"/>
      <c r="L9" s="11"/>
      <c r="M9" s="11"/>
      <c r="N9" s="11"/>
      <c r="O9" s="11"/>
    </row>
    <row r="10" spans="1:15">
      <c r="A10" s="127"/>
      <c r="B10" s="7"/>
      <c r="C10" s="16">
        <v>0</v>
      </c>
      <c r="D10" s="16">
        <v>0</v>
      </c>
      <c r="E10" s="10" t="str">
        <f t="shared" si="0"/>
        <v xml:space="preserve"> </v>
      </c>
      <c r="F10" s="89" t="s">
        <v>17</v>
      </c>
      <c r="G10" s="96">
        <f>ABS(NORMSINV((1-G2)/2))</f>
        <v>1.9599639845400545</v>
      </c>
      <c r="H10" s="98"/>
      <c r="I10" s="11"/>
      <c r="J10" s="11"/>
      <c r="K10" s="11"/>
      <c r="L10" s="11"/>
      <c r="M10" s="11"/>
      <c r="N10" s="11"/>
      <c r="O10" s="11"/>
    </row>
    <row r="11" spans="1:15">
      <c r="A11" s="127"/>
      <c r="B11" s="7"/>
      <c r="C11" s="16">
        <v>0</v>
      </c>
      <c r="D11" s="16">
        <v>0</v>
      </c>
      <c r="E11" s="10" t="str">
        <f t="shared" si="0"/>
        <v xml:space="preserve"> </v>
      </c>
      <c r="F11" s="89" t="s">
        <v>8</v>
      </c>
      <c r="G11" s="96">
        <f ca="1">G10*G9</f>
        <v>0.17963366637084116</v>
      </c>
      <c r="H11" s="98"/>
      <c r="I11" s="11"/>
      <c r="J11" s="11"/>
      <c r="K11" s="11"/>
      <c r="L11" s="11"/>
      <c r="M11" s="11"/>
      <c r="N11" s="11"/>
      <c r="O11" s="11"/>
    </row>
    <row r="12" spans="1:15">
      <c r="A12" s="127"/>
      <c r="C12" s="16">
        <v>0</v>
      </c>
      <c r="D12" s="16">
        <v>0</v>
      </c>
      <c r="E12" s="10" t="str">
        <f t="shared" si="0"/>
        <v xml:space="preserve"> </v>
      </c>
      <c r="F12" s="89" t="s">
        <v>38</v>
      </c>
      <c r="G12" s="96" t="s">
        <v>21</v>
      </c>
      <c r="H12" s="98"/>
      <c r="I12" s="11"/>
      <c r="J12" s="11"/>
      <c r="K12" s="11"/>
      <c r="L12" s="11"/>
      <c r="M12" s="11"/>
      <c r="N12" s="11"/>
      <c r="O12" s="11"/>
    </row>
    <row r="13" spans="1:15">
      <c r="A13" s="127"/>
      <c r="C13" s="16">
        <v>0</v>
      </c>
      <c r="D13" s="16">
        <v>0</v>
      </c>
      <c r="E13" s="10" t="str">
        <f t="shared" si="0"/>
        <v xml:space="preserve"> </v>
      </c>
      <c r="F13" s="89" t="s">
        <v>9</v>
      </c>
      <c r="G13" s="96">
        <f ca="1">G8-G11</f>
        <v>6.0366333629158858E-2</v>
      </c>
      <c r="H13" s="98"/>
      <c r="I13" s="11"/>
      <c r="J13" s="11"/>
      <c r="K13" s="11"/>
      <c r="L13" s="11"/>
      <c r="M13" s="11"/>
      <c r="N13" s="11"/>
      <c r="O13" s="11"/>
    </row>
    <row r="14" spans="1:15">
      <c r="A14" s="128"/>
      <c r="C14" s="16">
        <v>0</v>
      </c>
      <c r="D14" s="16">
        <v>0</v>
      </c>
      <c r="E14" s="10" t="str">
        <f t="shared" si="0"/>
        <v xml:space="preserve"> </v>
      </c>
      <c r="F14" s="89" t="s">
        <v>10</v>
      </c>
      <c r="G14" s="96">
        <f ca="1">G8+G11</f>
        <v>0.41963366637084121</v>
      </c>
      <c r="H14" s="98"/>
      <c r="I14" s="11"/>
      <c r="J14" s="11"/>
      <c r="K14" s="11"/>
      <c r="L14" s="11"/>
      <c r="M14" s="11"/>
      <c r="N14" s="11"/>
      <c r="O14" s="11"/>
    </row>
    <row r="15" spans="1:15">
      <c r="A15" s="5"/>
      <c r="C15" s="16">
        <v>0</v>
      </c>
      <c r="D15" s="16">
        <v>0</v>
      </c>
      <c r="E15" s="10" t="str">
        <f t="shared" si="0"/>
        <v xml:space="preserve"> </v>
      </c>
      <c r="F15" s="107" t="s">
        <v>21</v>
      </c>
      <c r="G15" s="108"/>
      <c r="H15" s="109"/>
      <c r="I15" s="11"/>
      <c r="J15" s="11"/>
      <c r="K15" s="11"/>
      <c r="L15" s="11">
        <v>1</v>
      </c>
      <c r="M15" s="11">
        <v>2</v>
      </c>
      <c r="N15" s="11"/>
      <c r="O15" s="11"/>
    </row>
    <row r="16" spans="1:15">
      <c r="A16" s="129" t="s">
        <v>32</v>
      </c>
      <c r="C16" s="16">
        <v>0</v>
      </c>
      <c r="D16" s="16">
        <v>0</v>
      </c>
      <c r="E16" s="10" t="str">
        <f t="shared" si="0"/>
        <v xml:space="preserve"> </v>
      </c>
      <c r="F16" s="110" t="s">
        <v>39</v>
      </c>
      <c r="G16" s="111">
        <f ca="1">G7/H7</f>
        <v>2.0909090909090908</v>
      </c>
      <c r="H16" s="109"/>
      <c r="I16" s="11" t="s">
        <v>43</v>
      </c>
      <c r="J16" s="11">
        <f ca="1">LN(G16)</f>
        <v>0.73759894313077912</v>
      </c>
      <c r="K16" s="26" t="s">
        <v>1</v>
      </c>
      <c r="L16" s="11">
        <f>G6</f>
        <v>50</v>
      </c>
      <c r="M16" s="11">
        <f>H6</f>
        <v>50</v>
      </c>
      <c r="N16" s="11"/>
      <c r="O16" s="11"/>
    </row>
    <row r="17" spans="1:15" ht="15" customHeight="1">
      <c r="A17" s="129"/>
      <c r="C17" s="16">
        <v>0</v>
      </c>
      <c r="D17" s="16">
        <v>0</v>
      </c>
      <c r="E17" s="10" t="str">
        <f t="shared" si="0"/>
        <v xml:space="preserve"> </v>
      </c>
      <c r="F17" s="110" t="s">
        <v>40</v>
      </c>
      <c r="G17" s="108"/>
      <c r="H17" s="109"/>
      <c r="I17" s="11"/>
      <c r="J17" s="11"/>
      <c r="K17" s="11" t="s">
        <v>44</v>
      </c>
      <c r="L17" s="11">
        <f ca="1">G6*G7</f>
        <v>23</v>
      </c>
      <c r="M17" s="11">
        <f ca="1">H6*H7</f>
        <v>11</v>
      </c>
      <c r="N17" s="11"/>
      <c r="O17" s="11"/>
    </row>
    <row r="18" spans="1:15">
      <c r="A18" s="5"/>
      <c r="C18" s="16">
        <v>0</v>
      </c>
      <c r="D18" s="16">
        <v>0</v>
      </c>
      <c r="E18" s="10" t="str">
        <f t="shared" si="0"/>
        <v xml:space="preserve"> </v>
      </c>
      <c r="F18" s="110" t="s">
        <v>9</v>
      </c>
      <c r="G18" s="111">
        <f ca="1">EXP(J16-G10*L18)</f>
        <v>1.1450502538092857</v>
      </c>
      <c r="H18" s="109"/>
      <c r="I18" s="11"/>
      <c r="J18" s="11"/>
      <c r="K18" s="11" t="s">
        <v>6</v>
      </c>
      <c r="L18" s="11">
        <f ca="1">SQRT(   (((L16-L17)/L17)/L16)+(((M16-M17)/M17)/M16))</f>
        <v>0.30722524599820261</v>
      </c>
      <c r="M18" s="11"/>
      <c r="N18" s="11"/>
      <c r="O18" s="11"/>
    </row>
    <row r="19" spans="1:15">
      <c r="A19" s="5"/>
      <c r="C19" s="16">
        <v>0</v>
      </c>
      <c r="D19" s="16">
        <v>0</v>
      </c>
      <c r="E19" s="10" t="str">
        <f t="shared" si="0"/>
        <v xml:space="preserve"> </v>
      </c>
      <c r="F19" s="110" t="s">
        <v>10</v>
      </c>
      <c r="G19" s="111">
        <f ca="1">EXP(J16+G10*L18)</f>
        <v>3.8180864218859378</v>
      </c>
      <c r="H19" s="109"/>
      <c r="I19" s="11"/>
      <c r="J19" s="11"/>
      <c r="K19" s="11">
        <f ca="1">J16-1.96*L18</f>
        <v>0.13543746097430198</v>
      </c>
      <c r="L19" s="11"/>
      <c r="M19" s="11"/>
      <c r="N19" s="11"/>
      <c r="O19" s="11"/>
    </row>
    <row r="20" spans="1:15">
      <c r="A20" s="5"/>
      <c r="C20" s="16">
        <v>0</v>
      </c>
      <c r="D20" s="16">
        <v>0</v>
      </c>
      <c r="E20" s="10" t="str">
        <f t="shared" si="0"/>
        <v xml:space="preserve"> </v>
      </c>
      <c r="F20" s="110"/>
      <c r="G20" s="108"/>
      <c r="H20" s="109"/>
      <c r="I20" s="11"/>
      <c r="J20" s="11"/>
      <c r="K20" s="11"/>
      <c r="L20" s="11"/>
      <c r="M20" s="11"/>
      <c r="N20" s="11"/>
      <c r="O20" s="11"/>
    </row>
    <row r="21" spans="1:15">
      <c r="A21" s="5"/>
      <c r="C21" s="16">
        <v>0</v>
      </c>
      <c r="D21" s="16">
        <v>0</v>
      </c>
      <c r="E21" s="10" t="str">
        <f t="shared" si="0"/>
        <v xml:space="preserve"> </v>
      </c>
      <c r="F21" s="110" t="s">
        <v>41</v>
      </c>
      <c r="G21" s="111">
        <f ca="1">(G7/(1-G7))/(H7/(1-H7))</f>
        <v>3.0202020202020203</v>
      </c>
      <c r="H21" s="109"/>
      <c r="I21" s="11" t="s">
        <v>45</v>
      </c>
      <c r="J21" s="11">
        <f ca="1">LN(G21)</f>
        <v>1.1053237232560966</v>
      </c>
      <c r="K21" s="11"/>
      <c r="L21" s="11"/>
      <c r="M21" s="11"/>
      <c r="N21" s="11"/>
      <c r="O21" s="11"/>
    </row>
    <row r="22" spans="1:15">
      <c r="A22" s="5"/>
      <c r="C22" s="16">
        <v>0</v>
      </c>
      <c r="D22" s="16">
        <v>0</v>
      </c>
      <c r="E22" s="10" t="str">
        <f t="shared" si="0"/>
        <v xml:space="preserve"> </v>
      </c>
      <c r="F22" s="110" t="s">
        <v>42</v>
      </c>
      <c r="G22" s="108"/>
      <c r="H22" s="109"/>
      <c r="I22" s="11" t="s">
        <v>6</v>
      </c>
      <c r="J22" s="11">
        <f ca="1">SQRT((1/L17)+(1/(L16-L17))+(1/M17)+(1/(M16-M17)))</f>
        <v>0.44392050465901978</v>
      </c>
      <c r="K22" s="11"/>
      <c r="L22" s="11"/>
      <c r="M22" s="11"/>
      <c r="N22" s="11"/>
      <c r="O22" s="11"/>
    </row>
    <row r="23" spans="1:15">
      <c r="A23" s="5"/>
      <c r="C23" s="16">
        <v>0</v>
      </c>
      <c r="D23" s="16">
        <v>0</v>
      </c>
      <c r="E23" s="10" t="str">
        <f t="shared" si="0"/>
        <v xml:space="preserve"> </v>
      </c>
      <c r="F23" s="82" t="s">
        <v>9</v>
      </c>
      <c r="G23" s="112">
        <f ca="1">EXP(J21-G10*J22)</f>
        <v>1.2652320222075824</v>
      </c>
      <c r="H23" s="113"/>
      <c r="I23" s="11"/>
      <c r="J23" s="11"/>
      <c r="K23" s="11"/>
      <c r="L23" s="11"/>
      <c r="M23" s="11"/>
      <c r="N23" s="11"/>
      <c r="O23" s="11"/>
    </row>
    <row r="24" spans="1:15">
      <c r="A24" s="5"/>
      <c r="C24" s="16">
        <v>0</v>
      </c>
      <c r="D24" s="16">
        <v>0</v>
      </c>
      <c r="E24" s="10" t="str">
        <f t="shared" si="0"/>
        <v xml:space="preserve"> </v>
      </c>
      <c r="F24" s="84" t="s">
        <v>10</v>
      </c>
      <c r="G24" s="114">
        <f ca="1">EXP(J21+G10*J22)</f>
        <v>7.209444657365629</v>
      </c>
      <c r="H24" s="115"/>
      <c r="I24" s="11"/>
      <c r="J24" s="11"/>
      <c r="K24" s="11"/>
      <c r="L24" s="11"/>
      <c r="M24" s="11"/>
      <c r="N24" s="11"/>
      <c r="O24" s="11"/>
    </row>
    <row r="25" spans="1:15">
      <c r="A25" s="5"/>
      <c r="C25" s="16">
        <v>0</v>
      </c>
      <c r="D25" s="16">
        <v>0</v>
      </c>
      <c r="E25" s="10" t="str">
        <f t="shared" si="0"/>
        <v xml:space="preserve"> </v>
      </c>
      <c r="F25" s="5"/>
      <c r="G25" s="6"/>
      <c r="I25" s="11"/>
      <c r="J25" s="11"/>
      <c r="K25" s="11"/>
      <c r="L25" s="11"/>
      <c r="M25" s="11"/>
      <c r="N25" s="11"/>
      <c r="O25" s="11"/>
    </row>
    <row r="26" spans="1:15">
      <c r="A26" s="5"/>
      <c r="C26" s="16">
        <v>0</v>
      </c>
      <c r="D26" s="16">
        <v>0</v>
      </c>
      <c r="E26" s="10" t="str">
        <f t="shared" si="0"/>
        <v xml:space="preserve"> </v>
      </c>
      <c r="F26" s="5" t="s">
        <v>46</v>
      </c>
      <c r="G26" s="6"/>
      <c r="I26" s="11">
        <f ca="1">COUNTIF(INDIRECT(I4):INDIRECT(I5),"0")</f>
        <v>27</v>
      </c>
      <c r="J26" s="11">
        <f ca="1">COUNTIF(INDIRECT(J4):INDIRECT(J5),"0")</f>
        <v>39</v>
      </c>
      <c r="K26" s="11"/>
      <c r="L26" s="11"/>
    </row>
    <row r="27" spans="1:15">
      <c r="A27" s="5"/>
      <c r="C27" s="16">
        <v>0</v>
      </c>
      <c r="D27" s="16">
        <v>0</v>
      </c>
      <c r="E27" s="10" t="str">
        <f t="shared" si="0"/>
        <v xml:space="preserve"> </v>
      </c>
      <c r="F27" t="str">
        <f ca="1">IF(MIN(I26:J27)&lt;5,"Violation of Minimum Sample Size"," ")</f>
        <v xml:space="preserve"> </v>
      </c>
      <c r="G27" s="6"/>
      <c r="I27" s="11">
        <f ca="1">COUNTIF(INDIRECT(I4):INDIRECT(I5),"1")</f>
        <v>23</v>
      </c>
      <c r="J27" s="11">
        <f ca="1">COUNTIF(INDIRECT(J4):INDIRECT(J5),"1")</f>
        <v>11</v>
      </c>
      <c r="K27" s="11"/>
      <c r="L27" s="11"/>
    </row>
    <row r="28" spans="1:15">
      <c r="A28" s="5"/>
      <c r="C28" s="16">
        <v>0</v>
      </c>
      <c r="D28" s="16">
        <v>0</v>
      </c>
      <c r="E28" s="10" t="str">
        <f t="shared" si="0"/>
        <v xml:space="preserve"> </v>
      </c>
      <c r="F28" s="5"/>
      <c r="G28" s="6"/>
      <c r="I28" s="11"/>
      <c r="J28" s="11"/>
      <c r="K28" s="11"/>
      <c r="L28" s="11"/>
    </row>
    <row r="29" spans="1:15">
      <c r="A29" s="5"/>
      <c r="C29" s="16">
        <v>0</v>
      </c>
      <c r="D29" s="16">
        <v>0</v>
      </c>
      <c r="E29" s="10" t="str">
        <f t="shared" si="0"/>
        <v xml:space="preserve"> </v>
      </c>
      <c r="F29" s="5"/>
      <c r="G29" s="6"/>
      <c r="I29" s="11"/>
      <c r="J29" s="11"/>
      <c r="K29" s="11"/>
      <c r="L29" s="11"/>
    </row>
    <row r="30" spans="1:15">
      <c r="A30" s="5"/>
      <c r="C30" s="16">
        <v>1</v>
      </c>
      <c r="D30" s="16">
        <v>0</v>
      </c>
      <c r="E30" s="10" t="str">
        <f t="shared" si="0"/>
        <v xml:space="preserve"> </v>
      </c>
      <c r="F30" s="5"/>
      <c r="G30" s="6"/>
    </row>
    <row r="31" spans="1:15">
      <c r="A31" s="5"/>
      <c r="C31" s="16">
        <v>1</v>
      </c>
      <c r="D31" s="16">
        <v>0</v>
      </c>
      <c r="E31" s="10" t="str">
        <f t="shared" si="0"/>
        <v xml:space="preserve"> </v>
      </c>
      <c r="F31" s="5"/>
      <c r="G31" s="6"/>
    </row>
    <row r="32" spans="1:15">
      <c r="A32" s="5"/>
      <c r="C32" s="16">
        <v>1</v>
      </c>
      <c r="D32" s="16">
        <v>0</v>
      </c>
      <c r="E32" s="10" t="str">
        <f t="shared" si="0"/>
        <v xml:space="preserve"> </v>
      </c>
      <c r="F32" s="5"/>
      <c r="G32" s="6"/>
    </row>
    <row r="33" spans="1:7">
      <c r="A33" s="5"/>
      <c r="C33" s="16">
        <v>1</v>
      </c>
      <c r="D33" s="16">
        <v>0</v>
      </c>
      <c r="E33" s="10" t="str">
        <f t="shared" si="0"/>
        <v xml:space="preserve"> </v>
      </c>
      <c r="F33" s="5"/>
      <c r="G33" s="6"/>
    </row>
    <row r="34" spans="1:7">
      <c r="A34" s="5"/>
      <c r="C34" s="16">
        <v>1</v>
      </c>
      <c r="D34" s="16">
        <v>0</v>
      </c>
      <c r="E34" s="10" t="str">
        <f t="shared" si="0"/>
        <v xml:space="preserve"> </v>
      </c>
      <c r="F34" s="5"/>
      <c r="G34" s="6"/>
    </row>
    <row r="35" spans="1:7">
      <c r="A35" s="5"/>
      <c r="C35" s="16">
        <v>1</v>
      </c>
      <c r="D35" s="16">
        <v>0</v>
      </c>
      <c r="E35" s="10" t="str">
        <f t="shared" si="0"/>
        <v xml:space="preserve"> </v>
      </c>
      <c r="F35" s="5"/>
      <c r="G35" s="6"/>
    </row>
    <row r="36" spans="1:7">
      <c r="A36" s="5"/>
      <c r="C36" s="16">
        <v>1</v>
      </c>
      <c r="D36" s="16">
        <v>0</v>
      </c>
      <c r="E36" s="10" t="str">
        <f t="shared" si="0"/>
        <v xml:space="preserve"> </v>
      </c>
      <c r="F36" s="5"/>
      <c r="G36" s="6"/>
    </row>
    <row r="37" spans="1:7">
      <c r="A37" s="5"/>
      <c r="C37" s="16">
        <v>1</v>
      </c>
      <c r="D37" s="16">
        <v>0</v>
      </c>
      <c r="E37" s="10" t="str">
        <f t="shared" si="0"/>
        <v xml:space="preserve"> </v>
      </c>
      <c r="F37" s="5"/>
      <c r="G37" s="6"/>
    </row>
    <row r="38" spans="1:7">
      <c r="A38" s="5"/>
      <c r="C38" s="16">
        <v>1</v>
      </c>
      <c r="D38" s="16">
        <v>0</v>
      </c>
      <c r="E38" s="10" t="str">
        <f t="shared" si="0"/>
        <v xml:space="preserve"> </v>
      </c>
      <c r="F38" s="5"/>
      <c r="G38" s="6"/>
    </row>
    <row r="39" spans="1:7">
      <c r="A39" s="5"/>
      <c r="C39" s="16">
        <v>1</v>
      </c>
      <c r="D39" s="16">
        <v>0</v>
      </c>
      <c r="E39" s="10" t="str">
        <f t="shared" si="0"/>
        <v xml:space="preserve"> </v>
      </c>
      <c r="F39" s="5"/>
      <c r="G39" s="6"/>
    </row>
    <row r="40" spans="1:7">
      <c r="A40" s="5"/>
      <c r="C40" s="16">
        <v>1</v>
      </c>
      <c r="D40" s="16">
        <v>0</v>
      </c>
      <c r="E40" s="10" t="str">
        <f t="shared" si="0"/>
        <v xml:space="preserve"> </v>
      </c>
      <c r="F40" s="5"/>
      <c r="G40" s="6"/>
    </row>
    <row r="41" spans="1:7">
      <c r="A41" s="5"/>
      <c r="C41" s="16">
        <v>1</v>
      </c>
      <c r="D41" s="16">
        <v>0</v>
      </c>
      <c r="E41" s="10" t="str">
        <f t="shared" si="0"/>
        <v xml:space="preserve"> </v>
      </c>
      <c r="F41" s="5"/>
      <c r="G41" s="6"/>
    </row>
    <row r="42" spans="1:7">
      <c r="A42" s="5"/>
      <c r="C42" s="16">
        <v>1</v>
      </c>
      <c r="D42" s="16">
        <v>1</v>
      </c>
      <c r="E42" s="10" t="str">
        <f t="shared" si="0"/>
        <v xml:space="preserve"> </v>
      </c>
      <c r="F42" s="5"/>
      <c r="G42" s="6"/>
    </row>
    <row r="43" spans="1:7">
      <c r="A43" s="5"/>
      <c r="C43" s="16">
        <v>1</v>
      </c>
      <c r="D43" s="16">
        <v>1</v>
      </c>
      <c r="E43" s="10" t="str">
        <f t="shared" si="0"/>
        <v xml:space="preserve"> </v>
      </c>
      <c r="F43" s="5"/>
      <c r="G43" s="6"/>
    </row>
    <row r="44" spans="1:7">
      <c r="A44" s="5"/>
      <c r="C44" s="16">
        <v>1</v>
      </c>
      <c r="D44" s="16">
        <v>1</v>
      </c>
      <c r="E44" s="10" t="str">
        <f t="shared" si="0"/>
        <v xml:space="preserve"> </v>
      </c>
      <c r="F44" s="5"/>
      <c r="G44" s="6"/>
    </row>
    <row r="45" spans="1:7">
      <c r="A45" s="5"/>
      <c r="C45" s="16">
        <v>1</v>
      </c>
      <c r="D45" s="16">
        <v>1</v>
      </c>
      <c r="E45" s="10" t="str">
        <f t="shared" si="0"/>
        <v xml:space="preserve"> </v>
      </c>
      <c r="F45" s="5"/>
      <c r="G45" s="6"/>
    </row>
    <row r="46" spans="1:7">
      <c r="A46" s="5"/>
      <c r="C46" s="16">
        <v>1</v>
      </c>
      <c r="D46" s="16">
        <v>1</v>
      </c>
      <c r="E46" s="10" t="str">
        <f t="shared" si="0"/>
        <v xml:space="preserve"> </v>
      </c>
      <c r="F46" s="5"/>
      <c r="G46" s="6"/>
    </row>
    <row r="47" spans="1:7">
      <c r="A47" s="5"/>
      <c r="C47" s="16">
        <v>1</v>
      </c>
      <c r="D47" s="16">
        <v>1</v>
      </c>
      <c r="E47" s="10" t="str">
        <f t="shared" si="0"/>
        <v xml:space="preserve"> </v>
      </c>
      <c r="F47" s="5"/>
      <c r="G47" s="6"/>
    </row>
    <row r="48" spans="1:7">
      <c r="A48" s="5"/>
      <c r="C48" s="16">
        <v>1</v>
      </c>
      <c r="D48" s="16">
        <v>1</v>
      </c>
      <c r="E48" s="10" t="str">
        <f t="shared" si="0"/>
        <v xml:space="preserve"> </v>
      </c>
      <c r="F48" s="5"/>
      <c r="G48" s="6"/>
    </row>
    <row r="49" spans="1:7">
      <c r="A49" s="5"/>
      <c r="C49" s="16">
        <v>1</v>
      </c>
      <c r="D49" s="16">
        <v>1</v>
      </c>
      <c r="E49" s="10" t="str">
        <f t="shared" si="0"/>
        <v xml:space="preserve"> </v>
      </c>
      <c r="F49" s="5"/>
      <c r="G49" s="6"/>
    </row>
    <row r="50" spans="1:7">
      <c r="A50" s="5"/>
      <c r="C50" s="16">
        <v>1</v>
      </c>
      <c r="D50" s="16">
        <v>1</v>
      </c>
      <c r="E50" s="10" t="str">
        <f t="shared" si="0"/>
        <v xml:space="preserve"> </v>
      </c>
      <c r="F50" s="5"/>
      <c r="G50" s="6"/>
    </row>
    <row r="51" spans="1:7">
      <c r="A51" s="5"/>
      <c r="C51" s="16">
        <v>1</v>
      </c>
      <c r="D51" s="16">
        <v>1</v>
      </c>
      <c r="E51" s="10" t="str">
        <f t="shared" si="0"/>
        <v xml:space="preserve"> </v>
      </c>
      <c r="F51" s="5"/>
      <c r="G51" s="6"/>
    </row>
    <row r="52" spans="1:7">
      <c r="A52" s="5"/>
      <c r="C52" s="16">
        <v>1</v>
      </c>
      <c r="D52" s="16">
        <v>1</v>
      </c>
      <c r="E52" s="10" t="str">
        <f t="shared" si="0"/>
        <v xml:space="preserve"> </v>
      </c>
      <c r="F52" s="5"/>
      <c r="G52" s="6"/>
    </row>
    <row r="53" spans="1:7">
      <c r="A53" s="5"/>
      <c r="E53" s="10" t="str">
        <f t="shared" si="0"/>
        <v xml:space="preserve"> </v>
      </c>
      <c r="F53" s="5"/>
      <c r="G53" s="6"/>
    </row>
    <row r="54" spans="1:7">
      <c r="A54" s="5"/>
      <c r="E54" s="10" t="str">
        <f t="shared" si="0"/>
        <v xml:space="preserve"> </v>
      </c>
      <c r="F54" s="5"/>
      <c r="G54" s="6"/>
    </row>
    <row r="55" spans="1:7">
      <c r="A55" s="5"/>
      <c r="E55" s="10" t="str">
        <f t="shared" si="0"/>
        <v xml:space="preserve"> </v>
      </c>
      <c r="F55" s="5"/>
      <c r="G55" s="6"/>
    </row>
    <row r="56" spans="1:7">
      <c r="A56" s="5"/>
      <c r="E56" s="10" t="str">
        <f t="shared" si="0"/>
        <v xml:space="preserve"> </v>
      </c>
      <c r="F56" s="5"/>
      <c r="G56" s="6"/>
    </row>
    <row r="57" spans="1:7">
      <c r="A57" s="5"/>
      <c r="E57" s="10" t="str">
        <f t="shared" si="0"/>
        <v xml:space="preserve"> </v>
      </c>
      <c r="F57" s="5"/>
      <c r="G57" s="6"/>
    </row>
    <row r="58" spans="1:7">
      <c r="A58" s="5"/>
      <c r="E58" s="10" t="str">
        <f t="shared" si="0"/>
        <v xml:space="preserve"> </v>
      </c>
      <c r="F58" s="5"/>
      <c r="G58" s="6"/>
    </row>
    <row r="59" spans="1:7">
      <c r="A59" s="5"/>
      <c r="E59" s="10" t="str">
        <f t="shared" si="0"/>
        <v xml:space="preserve"> </v>
      </c>
      <c r="F59" s="5"/>
      <c r="G59" s="6"/>
    </row>
    <row r="60" spans="1:7">
      <c r="A60" s="5"/>
      <c r="E60" s="10" t="str">
        <f t="shared" si="0"/>
        <v xml:space="preserve"> </v>
      </c>
      <c r="F60" s="5"/>
      <c r="G60" s="6"/>
    </row>
    <row r="61" spans="1:7">
      <c r="A61" s="5"/>
      <c r="E61" s="10" t="str">
        <f t="shared" si="0"/>
        <v xml:space="preserve"> </v>
      </c>
      <c r="F61" s="5"/>
      <c r="G61" s="6"/>
    </row>
    <row r="62" spans="1:7">
      <c r="A62" s="5"/>
      <c r="E62" s="10" t="str">
        <f t="shared" si="0"/>
        <v xml:space="preserve"> </v>
      </c>
      <c r="F62" s="5"/>
      <c r="G62" s="6"/>
    </row>
    <row r="63" spans="1:7">
      <c r="A63" s="5"/>
      <c r="E63" s="10" t="str">
        <f t="shared" si="0"/>
        <v xml:space="preserve"> </v>
      </c>
      <c r="F63" s="5"/>
      <c r="G63" s="6"/>
    </row>
    <row r="64" spans="1:7">
      <c r="A64" s="5"/>
      <c r="E64" s="10" t="str">
        <f t="shared" si="0"/>
        <v xml:space="preserve"> </v>
      </c>
      <c r="F64" s="5"/>
      <c r="G64" s="6"/>
    </row>
    <row r="65" spans="1:7">
      <c r="A65" s="5"/>
      <c r="E65" s="10" t="str">
        <f t="shared" si="0"/>
        <v xml:space="preserve"> </v>
      </c>
      <c r="F65" s="5"/>
      <c r="G65" s="6"/>
    </row>
    <row r="66" spans="1:7">
      <c r="A66" s="5"/>
      <c r="E66" s="10" t="str">
        <f t="shared" si="0"/>
        <v xml:space="preserve"> </v>
      </c>
      <c r="F66" s="5"/>
      <c r="G66" s="6"/>
    </row>
    <row r="67" spans="1:7">
      <c r="A67" s="5"/>
      <c r="E67" s="10" t="str">
        <f t="shared" si="0"/>
        <v xml:space="preserve"> </v>
      </c>
      <c r="F67" s="5"/>
      <c r="G67" s="6"/>
    </row>
    <row r="68" spans="1:7">
      <c r="A68" s="5"/>
      <c r="E68" s="10" t="str">
        <f t="shared" ref="E68:E131" si="1">IF(C68&lt;0,"Enter 0 or 1",IF(C68&gt;1,"Enter 0 or 1",IF(D68&lt;0,"Enter 0 or 1",IF(D68&gt;1,"Enter 0 or 1"," "))))</f>
        <v xml:space="preserve"> </v>
      </c>
      <c r="F68" s="5"/>
      <c r="G68" s="6"/>
    </row>
    <row r="69" spans="1:7">
      <c r="A69" s="5"/>
      <c r="E69" s="10" t="str">
        <f t="shared" si="1"/>
        <v xml:space="preserve"> </v>
      </c>
      <c r="F69" s="5"/>
      <c r="G69" s="6"/>
    </row>
    <row r="70" spans="1:7">
      <c r="A70" s="5"/>
      <c r="E70" s="10" t="str">
        <f t="shared" si="1"/>
        <v xml:space="preserve"> </v>
      </c>
      <c r="F70" s="5"/>
      <c r="G70" s="6"/>
    </row>
    <row r="71" spans="1:7">
      <c r="A71" s="5"/>
      <c r="E71" s="10" t="str">
        <f t="shared" si="1"/>
        <v xml:space="preserve"> </v>
      </c>
      <c r="F71" s="5"/>
      <c r="G71" s="6"/>
    </row>
    <row r="72" spans="1:7">
      <c r="A72" s="5"/>
      <c r="E72" s="10" t="str">
        <f t="shared" si="1"/>
        <v xml:space="preserve"> </v>
      </c>
      <c r="F72" s="5"/>
      <c r="G72" s="6"/>
    </row>
    <row r="73" spans="1:7">
      <c r="A73" s="5"/>
      <c r="E73" s="10" t="str">
        <f t="shared" si="1"/>
        <v xml:space="preserve"> </v>
      </c>
      <c r="F73" s="5"/>
      <c r="G73" s="6"/>
    </row>
    <row r="74" spans="1:7">
      <c r="A74" s="5"/>
      <c r="E74" s="10" t="str">
        <f t="shared" si="1"/>
        <v xml:space="preserve"> </v>
      </c>
      <c r="F74" s="5"/>
      <c r="G74" s="6"/>
    </row>
    <row r="75" spans="1:7">
      <c r="A75" s="5"/>
      <c r="E75" s="10" t="str">
        <f t="shared" si="1"/>
        <v xml:space="preserve"> </v>
      </c>
      <c r="F75" s="5"/>
      <c r="G75" s="6"/>
    </row>
    <row r="76" spans="1:7">
      <c r="A76" s="5"/>
      <c r="E76" s="10" t="str">
        <f t="shared" si="1"/>
        <v xml:space="preserve"> </v>
      </c>
      <c r="F76" s="5"/>
      <c r="G76" s="6"/>
    </row>
    <row r="77" spans="1:7">
      <c r="A77" s="5"/>
      <c r="E77" s="10" t="str">
        <f t="shared" si="1"/>
        <v xml:space="preserve"> </v>
      </c>
      <c r="F77" s="5"/>
      <c r="G77" s="6"/>
    </row>
    <row r="78" spans="1:7">
      <c r="A78" s="5"/>
      <c r="E78" s="10" t="str">
        <f t="shared" si="1"/>
        <v xml:space="preserve"> </v>
      </c>
      <c r="F78" s="5"/>
      <c r="G78" s="6"/>
    </row>
    <row r="79" spans="1:7">
      <c r="A79" s="5"/>
      <c r="E79" s="10" t="str">
        <f t="shared" si="1"/>
        <v xml:space="preserve"> </v>
      </c>
      <c r="F79" s="5"/>
      <c r="G79" s="6"/>
    </row>
    <row r="80" spans="1:7">
      <c r="A80" s="5"/>
      <c r="E80" s="10" t="str">
        <f t="shared" si="1"/>
        <v xml:space="preserve"> </v>
      </c>
      <c r="F80" s="5"/>
      <c r="G80" s="6"/>
    </row>
    <row r="81" spans="1:7">
      <c r="A81" s="5"/>
      <c r="E81" s="10" t="str">
        <f t="shared" si="1"/>
        <v xml:space="preserve"> </v>
      </c>
      <c r="F81" s="5"/>
      <c r="G81" s="6"/>
    </row>
    <row r="82" spans="1:7">
      <c r="A82" s="5"/>
      <c r="E82" s="10" t="str">
        <f t="shared" si="1"/>
        <v xml:space="preserve"> </v>
      </c>
      <c r="F82" s="5"/>
      <c r="G82" s="6"/>
    </row>
    <row r="83" spans="1:7">
      <c r="A83" s="5"/>
      <c r="E83" s="10" t="str">
        <f t="shared" si="1"/>
        <v xml:space="preserve"> </v>
      </c>
      <c r="F83" s="5"/>
      <c r="G83" s="6"/>
    </row>
    <row r="84" spans="1:7">
      <c r="A84" s="5"/>
      <c r="E84" s="10" t="str">
        <f t="shared" si="1"/>
        <v xml:space="preserve"> </v>
      </c>
      <c r="F84" s="5"/>
      <c r="G84" s="6"/>
    </row>
    <row r="85" spans="1:7">
      <c r="A85" s="5"/>
      <c r="E85" s="10" t="str">
        <f t="shared" si="1"/>
        <v xml:space="preserve"> </v>
      </c>
      <c r="F85" s="5"/>
      <c r="G85" s="6"/>
    </row>
    <row r="86" spans="1:7">
      <c r="A86" s="5"/>
      <c r="E86" s="10" t="str">
        <f t="shared" si="1"/>
        <v xml:space="preserve"> </v>
      </c>
      <c r="F86" s="5"/>
      <c r="G86" s="6"/>
    </row>
    <row r="87" spans="1:7">
      <c r="A87" s="5"/>
      <c r="E87" s="10" t="str">
        <f t="shared" si="1"/>
        <v xml:space="preserve"> </v>
      </c>
      <c r="F87" s="5"/>
      <c r="G87" s="6"/>
    </row>
    <row r="88" spans="1:7">
      <c r="A88" s="5"/>
      <c r="E88" s="10" t="str">
        <f t="shared" si="1"/>
        <v xml:space="preserve"> </v>
      </c>
      <c r="F88" s="5"/>
      <c r="G88" s="6"/>
    </row>
    <row r="89" spans="1:7">
      <c r="A89" s="5"/>
      <c r="E89" s="10" t="str">
        <f t="shared" si="1"/>
        <v xml:space="preserve"> </v>
      </c>
      <c r="F89" s="5"/>
      <c r="G89" s="6"/>
    </row>
    <row r="90" spans="1:7">
      <c r="A90" s="5"/>
      <c r="E90" s="10" t="str">
        <f t="shared" si="1"/>
        <v xml:space="preserve"> </v>
      </c>
      <c r="F90" s="5"/>
      <c r="G90" s="6"/>
    </row>
    <row r="91" spans="1:7">
      <c r="A91" s="5"/>
      <c r="E91" s="10" t="str">
        <f t="shared" si="1"/>
        <v xml:space="preserve"> </v>
      </c>
      <c r="F91" s="5"/>
      <c r="G91" s="6"/>
    </row>
    <row r="92" spans="1:7">
      <c r="A92" s="5"/>
      <c r="E92" s="10" t="str">
        <f t="shared" si="1"/>
        <v xml:space="preserve"> </v>
      </c>
      <c r="F92" s="5"/>
      <c r="G92" s="6"/>
    </row>
    <row r="93" spans="1:7">
      <c r="A93" s="5"/>
      <c r="E93" s="10" t="str">
        <f t="shared" si="1"/>
        <v xml:space="preserve"> </v>
      </c>
      <c r="F93" s="5"/>
      <c r="G93" s="6"/>
    </row>
    <row r="94" spans="1:7">
      <c r="A94" s="5"/>
      <c r="E94" s="10" t="str">
        <f t="shared" si="1"/>
        <v xml:space="preserve"> </v>
      </c>
      <c r="F94" s="5"/>
      <c r="G94" s="6"/>
    </row>
    <row r="95" spans="1:7">
      <c r="A95" s="5"/>
      <c r="E95" s="10" t="str">
        <f t="shared" si="1"/>
        <v xml:space="preserve"> </v>
      </c>
      <c r="F95" s="5"/>
      <c r="G95" s="6"/>
    </row>
    <row r="96" spans="1:7">
      <c r="A96" s="5"/>
      <c r="E96" s="10" t="str">
        <f t="shared" si="1"/>
        <v xml:space="preserve"> </v>
      </c>
      <c r="F96" s="5"/>
      <c r="G96" s="6"/>
    </row>
    <row r="97" spans="1:7">
      <c r="A97" s="5"/>
      <c r="E97" s="10" t="str">
        <f t="shared" si="1"/>
        <v xml:space="preserve"> </v>
      </c>
      <c r="F97" s="5"/>
      <c r="G97" s="6"/>
    </row>
    <row r="98" spans="1:7">
      <c r="A98" s="5"/>
      <c r="E98" s="10" t="str">
        <f t="shared" si="1"/>
        <v xml:space="preserve"> </v>
      </c>
      <c r="F98" s="5"/>
      <c r="G98" s="6"/>
    </row>
    <row r="99" spans="1:7">
      <c r="A99" s="5"/>
      <c r="E99" s="10" t="str">
        <f t="shared" si="1"/>
        <v xml:space="preserve"> </v>
      </c>
      <c r="F99" s="5"/>
      <c r="G99" s="6"/>
    </row>
    <row r="100" spans="1:7">
      <c r="A100" s="5"/>
      <c r="E100" s="10" t="str">
        <f t="shared" si="1"/>
        <v xml:space="preserve"> </v>
      </c>
      <c r="F100" s="5"/>
      <c r="G100" s="6"/>
    </row>
    <row r="101" spans="1:7">
      <c r="A101" s="5"/>
      <c r="E101" s="10" t="str">
        <f t="shared" si="1"/>
        <v xml:space="preserve"> </v>
      </c>
      <c r="F101" s="5"/>
      <c r="G101" s="6"/>
    </row>
    <row r="102" spans="1:7">
      <c r="A102" s="5"/>
      <c r="E102" s="10" t="str">
        <f t="shared" si="1"/>
        <v xml:space="preserve"> </v>
      </c>
      <c r="F102" s="5"/>
      <c r="G102" s="6"/>
    </row>
    <row r="103" spans="1:7">
      <c r="A103" s="5"/>
      <c r="E103" s="10" t="str">
        <f t="shared" si="1"/>
        <v xml:space="preserve"> </v>
      </c>
      <c r="F103" s="5"/>
      <c r="G103" s="6"/>
    </row>
    <row r="104" spans="1:7">
      <c r="A104" s="5"/>
      <c r="E104" s="10" t="str">
        <f t="shared" si="1"/>
        <v xml:space="preserve"> </v>
      </c>
      <c r="F104" s="5"/>
      <c r="G104" s="6"/>
    </row>
    <row r="105" spans="1:7">
      <c r="A105" s="5"/>
      <c r="E105" s="10" t="str">
        <f t="shared" si="1"/>
        <v xml:space="preserve"> </v>
      </c>
      <c r="F105" s="5"/>
      <c r="G105" s="6"/>
    </row>
    <row r="106" spans="1:7">
      <c r="A106" s="5"/>
      <c r="E106" s="10" t="str">
        <f t="shared" si="1"/>
        <v xml:space="preserve"> </v>
      </c>
      <c r="F106" s="5"/>
      <c r="G106" s="6"/>
    </row>
    <row r="107" spans="1:7">
      <c r="A107" s="5"/>
      <c r="E107" s="10" t="str">
        <f t="shared" si="1"/>
        <v xml:space="preserve"> </v>
      </c>
      <c r="F107" s="5"/>
      <c r="G107" s="6"/>
    </row>
    <row r="108" spans="1:7">
      <c r="A108" s="5"/>
      <c r="E108" s="10" t="str">
        <f t="shared" si="1"/>
        <v xml:space="preserve"> </v>
      </c>
      <c r="F108" s="5"/>
      <c r="G108" s="6"/>
    </row>
    <row r="109" spans="1:7">
      <c r="A109" s="5"/>
      <c r="E109" s="10" t="str">
        <f t="shared" si="1"/>
        <v xml:space="preserve"> </v>
      </c>
      <c r="F109" s="5"/>
      <c r="G109" s="6"/>
    </row>
    <row r="110" spans="1:7">
      <c r="A110" s="5"/>
      <c r="E110" s="10" t="str">
        <f t="shared" si="1"/>
        <v xml:space="preserve"> </v>
      </c>
      <c r="F110" s="5"/>
      <c r="G110" s="6"/>
    </row>
    <row r="111" spans="1:7">
      <c r="A111" s="5"/>
      <c r="E111" s="10" t="str">
        <f t="shared" si="1"/>
        <v xml:space="preserve"> </v>
      </c>
      <c r="F111" s="5"/>
      <c r="G111" s="6"/>
    </row>
    <row r="112" spans="1:7">
      <c r="A112" s="5"/>
      <c r="E112" s="10" t="str">
        <f t="shared" si="1"/>
        <v xml:space="preserve"> </v>
      </c>
      <c r="F112" s="5"/>
      <c r="G112" s="6"/>
    </row>
    <row r="113" spans="1:7">
      <c r="A113" s="5"/>
      <c r="E113" s="10" t="str">
        <f t="shared" si="1"/>
        <v xml:space="preserve"> </v>
      </c>
      <c r="F113" s="5"/>
      <c r="G113" s="6"/>
    </row>
    <row r="114" spans="1:7">
      <c r="A114" s="5"/>
      <c r="E114" s="10" t="str">
        <f t="shared" si="1"/>
        <v xml:space="preserve"> </v>
      </c>
      <c r="F114" s="5"/>
      <c r="G114" s="6"/>
    </row>
    <row r="115" spans="1:7">
      <c r="A115" s="5"/>
      <c r="E115" s="10" t="str">
        <f t="shared" si="1"/>
        <v xml:space="preserve"> </v>
      </c>
      <c r="F115" s="5"/>
      <c r="G115" s="6"/>
    </row>
    <row r="116" spans="1:7">
      <c r="A116" s="5"/>
      <c r="E116" s="10" t="str">
        <f t="shared" si="1"/>
        <v xml:space="preserve"> </v>
      </c>
      <c r="F116" s="5"/>
      <c r="G116" s="6"/>
    </row>
    <row r="117" spans="1:7">
      <c r="A117" s="5"/>
      <c r="E117" s="10" t="str">
        <f t="shared" si="1"/>
        <v xml:space="preserve"> </v>
      </c>
      <c r="F117" s="5"/>
      <c r="G117" s="6"/>
    </row>
    <row r="118" spans="1:7">
      <c r="A118" s="5"/>
      <c r="E118" s="10" t="str">
        <f t="shared" si="1"/>
        <v xml:space="preserve"> </v>
      </c>
      <c r="F118" s="5"/>
      <c r="G118" s="6"/>
    </row>
    <row r="119" spans="1:7">
      <c r="A119" s="5"/>
      <c r="E119" s="10" t="str">
        <f t="shared" si="1"/>
        <v xml:space="preserve"> </v>
      </c>
      <c r="F119" s="5"/>
      <c r="G119" s="6"/>
    </row>
    <row r="120" spans="1:7">
      <c r="A120" s="5"/>
      <c r="E120" s="10" t="str">
        <f t="shared" si="1"/>
        <v xml:space="preserve"> </v>
      </c>
      <c r="F120" s="5"/>
      <c r="G120" s="6"/>
    </row>
    <row r="121" spans="1:7">
      <c r="A121" s="5"/>
      <c r="E121" s="10" t="str">
        <f t="shared" si="1"/>
        <v xml:space="preserve"> </v>
      </c>
      <c r="F121" s="5"/>
      <c r="G121" s="6"/>
    </row>
    <row r="122" spans="1:7">
      <c r="A122" s="5"/>
      <c r="E122" s="10" t="str">
        <f t="shared" si="1"/>
        <v xml:space="preserve"> </v>
      </c>
      <c r="F122" s="5"/>
      <c r="G122" s="6"/>
    </row>
    <row r="123" spans="1:7">
      <c r="A123" s="5"/>
      <c r="E123" s="10" t="str">
        <f t="shared" si="1"/>
        <v xml:space="preserve"> </v>
      </c>
      <c r="F123" s="5"/>
      <c r="G123" s="6"/>
    </row>
    <row r="124" spans="1:7">
      <c r="A124" s="5"/>
      <c r="E124" s="10" t="str">
        <f t="shared" si="1"/>
        <v xml:space="preserve"> </v>
      </c>
      <c r="F124" s="5"/>
      <c r="G124" s="6"/>
    </row>
    <row r="125" spans="1:7">
      <c r="A125" s="5"/>
      <c r="E125" s="10" t="str">
        <f t="shared" si="1"/>
        <v xml:space="preserve"> </v>
      </c>
      <c r="F125" s="5"/>
      <c r="G125" s="6"/>
    </row>
    <row r="126" spans="1:7">
      <c r="A126" s="5"/>
      <c r="E126" s="10" t="str">
        <f t="shared" si="1"/>
        <v xml:space="preserve"> </v>
      </c>
      <c r="F126" s="5"/>
      <c r="G126" s="6"/>
    </row>
    <row r="127" spans="1:7">
      <c r="A127" s="5"/>
      <c r="E127" s="10" t="str">
        <f t="shared" si="1"/>
        <v xml:space="preserve"> </v>
      </c>
      <c r="F127" s="5"/>
      <c r="G127" s="6"/>
    </row>
    <row r="128" spans="1:7">
      <c r="A128" s="5"/>
      <c r="E128" s="10" t="str">
        <f t="shared" si="1"/>
        <v xml:space="preserve"> </v>
      </c>
      <c r="F128" s="5"/>
      <c r="G128" s="6"/>
    </row>
    <row r="129" spans="1:7">
      <c r="A129" s="5"/>
      <c r="E129" s="10" t="str">
        <f t="shared" si="1"/>
        <v xml:space="preserve"> </v>
      </c>
      <c r="F129" s="5"/>
      <c r="G129" s="6"/>
    </row>
    <row r="130" spans="1:7">
      <c r="A130" s="5"/>
      <c r="E130" s="10" t="str">
        <f t="shared" si="1"/>
        <v xml:space="preserve"> </v>
      </c>
      <c r="F130" s="5"/>
      <c r="G130" s="6"/>
    </row>
    <row r="131" spans="1:7">
      <c r="A131" s="5"/>
      <c r="E131" s="10" t="str">
        <f t="shared" si="1"/>
        <v xml:space="preserve"> </v>
      </c>
      <c r="F131" s="5"/>
      <c r="G131" s="6"/>
    </row>
    <row r="132" spans="1:7">
      <c r="A132" s="5"/>
      <c r="E132" s="10" t="str">
        <f t="shared" ref="E132:E195" si="2">IF(C132&lt;0,"Enter 0 or 1",IF(C132&gt;1,"Enter 0 or 1",IF(D132&lt;0,"Enter 0 or 1",IF(D132&gt;1,"Enter 0 or 1"," "))))</f>
        <v xml:space="preserve"> </v>
      </c>
      <c r="F132" s="5"/>
      <c r="G132" s="6"/>
    </row>
    <row r="133" spans="1:7">
      <c r="A133" s="5"/>
      <c r="E133" s="10" t="str">
        <f t="shared" si="2"/>
        <v xml:space="preserve"> </v>
      </c>
      <c r="F133" s="5"/>
      <c r="G133" s="6"/>
    </row>
    <row r="134" spans="1:7">
      <c r="A134" s="5"/>
      <c r="E134" s="10" t="str">
        <f t="shared" si="2"/>
        <v xml:space="preserve"> </v>
      </c>
      <c r="F134" s="5"/>
      <c r="G134" s="6"/>
    </row>
    <row r="135" spans="1:7">
      <c r="A135" s="5"/>
      <c r="E135" s="10" t="str">
        <f t="shared" si="2"/>
        <v xml:space="preserve"> </v>
      </c>
      <c r="F135" s="5"/>
      <c r="G135" s="6"/>
    </row>
    <row r="136" spans="1:7">
      <c r="A136" s="5"/>
      <c r="E136" s="10" t="str">
        <f t="shared" si="2"/>
        <v xml:space="preserve"> </v>
      </c>
      <c r="F136" s="5"/>
      <c r="G136" s="6"/>
    </row>
    <row r="137" spans="1:7">
      <c r="A137" s="5"/>
      <c r="E137" s="10" t="str">
        <f t="shared" si="2"/>
        <v xml:space="preserve"> </v>
      </c>
      <c r="F137" s="5"/>
      <c r="G137" s="6"/>
    </row>
    <row r="138" spans="1:7">
      <c r="A138" s="5"/>
      <c r="E138" s="10" t="str">
        <f t="shared" si="2"/>
        <v xml:space="preserve"> </v>
      </c>
      <c r="F138" s="5"/>
      <c r="G138" s="6"/>
    </row>
    <row r="139" spans="1:7">
      <c r="A139" s="5"/>
      <c r="E139" s="10" t="str">
        <f t="shared" si="2"/>
        <v xml:space="preserve"> </v>
      </c>
      <c r="F139" s="5"/>
      <c r="G139" s="6"/>
    </row>
    <row r="140" spans="1:7">
      <c r="A140" s="5"/>
      <c r="E140" s="10" t="str">
        <f t="shared" si="2"/>
        <v xml:space="preserve"> </v>
      </c>
      <c r="F140" s="5"/>
      <c r="G140" s="6"/>
    </row>
    <row r="141" spans="1:7">
      <c r="A141" s="5"/>
      <c r="E141" s="10" t="str">
        <f t="shared" si="2"/>
        <v xml:space="preserve"> </v>
      </c>
      <c r="F141" s="5"/>
      <c r="G141" s="6"/>
    </row>
    <row r="142" spans="1:7">
      <c r="A142" s="5"/>
      <c r="E142" s="10" t="str">
        <f t="shared" si="2"/>
        <v xml:space="preserve"> </v>
      </c>
      <c r="F142" s="5"/>
      <c r="G142" s="6"/>
    </row>
    <row r="143" spans="1:7">
      <c r="A143" s="5"/>
      <c r="E143" s="10" t="str">
        <f t="shared" si="2"/>
        <v xml:space="preserve"> </v>
      </c>
      <c r="F143" s="5"/>
      <c r="G143" s="6"/>
    </row>
    <row r="144" spans="1:7">
      <c r="A144" s="5"/>
      <c r="E144" s="10" t="str">
        <f t="shared" si="2"/>
        <v xml:space="preserve"> </v>
      </c>
      <c r="F144" s="5"/>
      <c r="G144" s="6"/>
    </row>
    <row r="145" spans="1:7">
      <c r="A145" s="5"/>
      <c r="E145" s="10" t="str">
        <f t="shared" si="2"/>
        <v xml:space="preserve"> </v>
      </c>
      <c r="F145" s="5"/>
      <c r="G145" s="6"/>
    </row>
    <row r="146" spans="1:7">
      <c r="A146" s="5"/>
      <c r="E146" s="10" t="str">
        <f t="shared" si="2"/>
        <v xml:space="preserve"> </v>
      </c>
      <c r="F146" s="5"/>
      <c r="G146" s="6"/>
    </row>
    <row r="147" spans="1:7">
      <c r="A147" s="5"/>
      <c r="E147" s="10" t="str">
        <f t="shared" si="2"/>
        <v xml:space="preserve"> </v>
      </c>
      <c r="F147" s="5"/>
      <c r="G147" s="6"/>
    </row>
    <row r="148" spans="1:7">
      <c r="A148" s="5"/>
      <c r="E148" s="10" t="str">
        <f t="shared" si="2"/>
        <v xml:space="preserve"> </v>
      </c>
      <c r="F148" s="5"/>
      <c r="G148" s="6"/>
    </row>
    <row r="149" spans="1:7">
      <c r="A149" s="5"/>
      <c r="E149" s="10" t="str">
        <f t="shared" si="2"/>
        <v xml:space="preserve"> </v>
      </c>
      <c r="F149" s="5"/>
      <c r="G149" s="6"/>
    </row>
    <row r="150" spans="1:7">
      <c r="A150" s="5"/>
      <c r="E150" s="10" t="str">
        <f t="shared" si="2"/>
        <v xml:space="preserve"> </v>
      </c>
      <c r="F150" s="5"/>
      <c r="G150" s="6"/>
    </row>
    <row r="151" spans="1:7">
      <c r="A151" s="5"/>
      <c r="E151" s="10" t="str">
        <f t="shared" si="2"/>
        <v xml:space="preserve"> </v>
      </c>
      <c r="F151" s="5"/>
      <c r="G151" s="6"/>
    </row>
    <row r="152" spans="1:7">
      <c r="A152" s="5"/>
      <c r="E152" s="10" t="str">
        <f t="shared" si="2"/>
        <v xml:space="preserve"> </v>
      </c>
      <c r="F152" s="5"/>
      <c r="G152" s="6"/>
    </row>
    <row r="153" spans="1:7">
      <c r="A153" s="5"/>
      <c r="E153" s="10" t="str">
        <f t="shared" si="2"/>
        <v xml:space="preserve"> </v>
      </c>
      <c r="F153" s="5"/>
      <c r="G153" s="6"/>
    </row>
    <row r="154" spans="1:7">
      <c r="A154" s="5"/>
      <c r="E154" s="10" t="str">
        <f t="shared" si="2"/>
        <v xml:space="preserve"> </v>
      </c>
      <c r="F154" s="5"/>
      <c r="G154" s="6"/>
    </row>
    <row r="155" spans="1:7">
      <c r="A155" s="5"/>
      <c r="E155" s="10" t="str">
        <f t="shared" si="2"/>
        <v xml:space="preserve"> </v>
      </c>
      <c r="F155" s="5"/>
      <c r="G155" s="6"/>
    </row>
    <row r="156" spans="1:7">
      <c r="A156" s="5"/>
      <c r="E156" s="10" t="str">
        <f t="shared" si="2"/>
        <v xml:space="preserve"> </v>
      </c>
      <c r="F156" s="5"/>
      <c r="G156" s="6"/>
    </row>
    <row r="157" spans="1:7">
      <c r="A157" s="5"/>
      <c r="E157" s="10" t="str">
        <f t="shared" si="2"/>
        <v xml:space="preserve"> </v>
      </c>
      <c r="F157" s="5"/>
      <c r="G157" s="6"/>
    </row>
    <row r="158" spans="1:7">
      <c r="A158" s="5"/>
      <c r="E158" s="10" t="str">
        <f t="shared" si="2"/>
        <v xml:space="preserve"> </v>
      </c>
      <c r="F158" s="5"/>
      <c r="G158" s="6"/>
    </row>
    <row r="159" spans="1:7">
      <c r="A159" s="5"/>
      <c r="E159" s="10" t="str">
        <f t="shared" si="2"/>
        <v xml:space="preserve"> </v>
      </c>
      <c r="F159" s="5"/>
      <c r="G159" s="6"/>
    </row>
    <row r="160" spans="1:7">
      <c r="A160" s="5"/>
      <c r="E160" s="10" t="str">
        <f t="shared" si="2"/>
        <v xml:space="preserve"> </v>
      </c>
      <c r="F160" s="5"/>
      <c r="G160" s="6"/>
    </row>
    <row r="161" spans="1:7">
      <c r="A161" s="5"/>
      <c r="E161" s="10" t="str">
        <f t="shared" si="2"/>
        <v xml:space="preserve"> </v>
      </c>
      <c r="F161" s="5"/>
      <c r="G161" s="6"/>
    </row>
    <row r="162" spans="1:7">
      <c r="A162" s="5"/>
      <c r="E162" s="10" t="str">
        <f t="shared" si="2"/>
        <v xml:space="preserve"> </v>
      </c>
      <c r="F162" s="5"/>
      <c r="G162" s="6"/>
    </row>
    <row r="163" spans="1:7">
      <c r="A163" s="5"/>
      <c r="E163" s="10" t="str">
        <f t="shared" si="2"/>
        <v xml:space="preserve"> </v>
      </c>
      <c r="F163" s="5"/>
      <c r="G163" s="6"/>
    </row>
    <row r="164" spans="1:7">
      <c r="A164" s="5"/>
      <c r="E164" s="10" t="str">
        <f t="shared" si="2"/>
        <v xml:space="preserve"> </v>
      </c>
      <c r="F164" s="5"/>
      <c r="G164" s="6"/>
    </row>
    <row r="165" spans="1:7">
      <c r="A165" s="5"/>
      <c r="E165" s="10" t="str">
        <f t="shared" si="2"/>
        <v xml:space="preserve"> </v>
      </c>
      <c r="F165" s="5"/>
      <c r="G165" s="6"/>
    </row>
    <row r="166" spans="1:7">
      <c r="A166" s="5"/>
      <c r="E166" s="10" t="str">
        <f t="shared" si="2"/>
        <v xml:space="preserve"> </v>
      </c>
      <c r="F166" s="5"/>
      <c r="G166" s="6"/>
    </row>
    <row r="167" spans="1:7">
      <c r="A167" s="5"/>
      <c r="E167" s="10" t="str">
        <f t="shared" si="2"/>
        <v xml:space="preserve"> </v>
      </c>
      <c r="F167" s="5"/>
      <c r="G167" s="6"/>
    </row>
    <row r="168" spans="1:7">
      <c r="A168" s="5"/>
      <c r="E168" s="10" t="str">
        <f t="shared" si="2"/>
        <v xml:space="preserve"> </v>
      </c>
      <c r="F168" s="5"/>
      <c r="G168" s="6"/>
    </row>
    <row r="169" spans="1:7">
      <c r="A169" s="5"/>
      <c r="E169" s="10" t="str">
        <f t="shared" si="2"/>
        <v xml:space="preserve"> </v>
      </c>
      <c r="F169" s="5"/>
      <c r="G169" s="6"/>
    </row>
    <row r="170" spans="1:7">
      <c r="A170" s="5"/>
      <c r="E170" s="10" t="str">
        <f t="shared" si="2"/>
        <v xml:space="preserve"> </v>
      </c>
      <c r="F170" s="5"/>
      <c r="G170" s="6"/>
    </row>
    <row r="171" spans="1:7">
      <c r="A171" s="5"/>
      <c r="E171" s="10" t="str">
        <f t="shared" si="2"/>
        <v xml:space="preserve"> </v>
      </c>
      <c r="F171" s="5"/>
      <c r="G171" s="6"/>
    </row>
    <row r="172" spans="1:7">
      <c r="A172" s="5"/>
      <c r="E172" s="10" t="str">
        <f t="shared" si="2"/>
        <v xml:space="preserve"> </v>
      </c>
      <c r="F172" s="5"/>
      <c r="G172" s="6"/>
    </row>
    <row r="173" spans="1:7">
      <c r="A173" s="5"/>
      <c r="E173" s="10" t="str">
        <f t="shared" si="2"/>
        <v xml:space="preserve"> </v>
      </c>
      <c r="F173" s="5"/>
      <c r="G173" s="6"/>
    </row>
    <row r="174" spans="1:7">
      <c r="A174" s="5"/>
      <c r="E174" s="10" t="str">
        <f t="shared" si="2"/>
        <v xml:space="preserve"> </v>
      </c>
      <c r="F174" s="5"/>
      <c r="G174" s="6"/>
    </row>
    <row r="175" spans="1:7">
      <c r="A175" s="5"/>
      <c r="E175" s="10" t="str">
        <f t="shared" si="2"/>
        <v xml:space="preserve"> </v>
      </c>
      <c r="F175" s="5"/>
      <c r="G175" s="6"/>
    </row>
    <row r="176" spans="1:7">
      <c r="A176" s="5"/>
      <c r="E176" s="10" t="str">
        <f t="shared" si="2"/>
        <v xml:space="preserve"> </v>
      </c>
      <c r="F176" s="5"/>
      <c r="G176" s="6"/>
    </row>
    <row r="177" spans="1:7">
      <c r="A177" s="5"/>
      <c r="E177" s="10" t="str">
        <f t="shared" si="2"/>
        <v xml:space="preserve"> </v>
      </c>
      <c r="F177" s="5"/>
      <c r="G177" s="6"/>
    </row>
    <row r="178" spans="1:7">
      <c r="A178" s="5"/>
      <c r="E178" s="10" t="str">
        <f t="shared" si="2"/>
        <v xml:space="preserve"> </v>
      </c>
      <c r="F178" s="5"/>
      <c r="G178" s="6"/>
    </row>
    <row r="179" spans="1:7">
      <c r="A179" s="5"/>
      <c r="E179" s="10" t="str">
        <f t="shared" si="2"/>
        <v xml:space="preserve"> </v>
      </c>
      <c r="F179" s="5"/>
      <c r="G179" s="6"/>
    </row>
    <row r="180" spans="1:7">
      <c r="A180" s="5"/>
      <c r="E180" s="10" t="str">
        <f t="shared" si="2"/>
        <v xml:space="preserve"> </v>
      </c>
      <c r="F180" s="5"/>
      <c r="G180" s="6"/>
    </row>
    <row r="181" spans="1:7">
      <c r="A181" s="5"/>
      <c r="E181" s="10" t="str">
        <f t="shared" si="2"/>
        <v xml:space="preserve"> </v>
      </c>
      <c r="F181" s="5"/>
      <c r="G181" s="6"/>
    </row>
    <row r="182" spans="1:7">
      <c r="A182" s="5"/>
      <c r="E182" s="10" t="str">
        <f t="shared" si="2"/>
        <v xml:space="preserve"> </v>
      </c>
      <c r="F182" s="5"/>
      <c r="G182" s="6"/>
    </row>
    <row r="183" spans="1:7">
      <c r="A183" s="5"/>
      <c r="E183" s="10" t="str">
        <f t="shared" si="2"/>
        <v xml:space="preserve"> </v>
      </c>
      <c r="F183" s="5"/>
      <c r="G183" s="6"/>
    </row>
    <row r="184" spans="1:7">
      <c r="A184" s="5"/>
      <c r="E184" s="10" t="str">
        <f t="shared" si="2"/>
        <v xml:space="preserve"> </v>
      </c>
      <c r="F184" s="5"/>
      <c r="G184" s="6"/>
    </row>
    <row r="185" spans="1:7">
      <c r="A185" s="5"/>
      <c r="E185" s="10" t="str">
        <f t="shared" si="2"/>
        <v xml:space="preserve"> </v>
      </c>
      <c r="F185" s="5"/>
      <c r="G185" s="6"/>
    </row>
    <row r="186" spans="1:7">
      <c r="A186" s="5"/>
      <c r="E186" s="10" t="str">
        <f t="shared" si="2"/>
        <v xml:space="preserve"> </v>
      </c>
      <c r="F186" s="5"/>
      <c r="G186" s="6"/>
    </row>
    <row r="187" spans="1:7">
      <c r="A187" s="5"/>
      <c r="E187" s="10" t="str">
        <f t="shared" si="2"/>
        <v xml:space="preserve"> </v>
      </c>
      <c r="F187" s="5"/>
      <c r="G187" s="6"/>
    </row>
    <row r="188" spans="1:7">
      <c r="A188" s="5"/>
      <c r="E188" s="10" t="str">
        <f t="shared" si="2"/>
        <v xml:space="preserve"> </v>
      </c>
      <c r="F188" s="5"/>
      <c r="G188" s="6"/>
    </row>
    <row r="189" spans="1:7">
      <c r="A189" s="5"/>
      <c r="E189" s="10" t="str">
        <f t="shared" si="2"/>
        <v xml:space="preserve"> </v>
      </c>
      <c r="F189" s="5"/>
      <c r="G189" s="6"/>
    </row>
    <row r="190" spans="1:7">
      <c r="A190" s="5"/>
      <c r="E190" s="10" t="str">
        <f t="shared" si="2"/>
        <v xml:space="preserve"> </v>
      </c>
      <c r="F190" s="5"/>
      <c r="G190" s="6"/>
    </row>
    <row r="191" spans="1:7">
      <c r="A191" s="5"/>
      <c r="E191" s="10" t="str">
        <f t="shared" si="2"/>
        <v xml:space="preserve"> </v>
      </c>
      <c r="F191" s="5"/>
      <c r="G191" s="6"/>
    </row>
    <row r="192" spans="1:7">
      <c r="A192" s="5"/>
      <c r="E192" s="10" t="str">
        <f t="shared" si="2"/>
        <v xml:space="preserve"> </v>
      </c>
      <c r="F192" s="5"/>
      <c r="G192" s="6"/>
    </row>
    <row r="193" spans="1:7">
      <c r="A193" s="5"/>
      <c r="E193" s="10" t="str">
        <f t="shared" si="2"/>
        <v xml:space="preserve"> </v>
      </c>
      <c r="F193" s="5"/>
      <c r="G193" s="6"/>
    </row>
    <row r="194" spans="1:7">
      <c r="A194" s="5"/>
      <c r="E194" s="10" t="str">
        <f t="shared" si="2"/>
        <v xml:space="preserve"> </v>
      </c>
      <c r="F194" s="5"/>
      <c r="G194" s="6"/>
    </row>
    <row r="195" spans="1:7">
      <c r="A195" s="5"/>
      <c r="E195" s="10" t="str">
        <f t="shared" si="2"/>
        <v xml:space="preserve"> </v>
      </c>
      <c r="F195" s="5"/>
      <c r="G195" s="6"/>
    </row>
    <row r="196" spans="1:7">
      <c r="A196" s="5"/>
      <c r="E196" s="10" t="str">
        <f t="shared" ref="E196:E259" si="3">IF(C196&lt;0,"Enter 0 or 1",IF(C196&gt;1,"Enter 0 or 1",IF(D196&lt;0,"Enter 0 or 1",IF(D196&gt;1,"Enter 0 or 1"," "))))</f>
        <v xml:space="preserve"> </v>
      </c>
      <c r="F196" s="5"/>
      <c r="G196" s="6"/>
    </row>
    <row r="197" spans="1:7">
      <c r="A197" s="5"/>
      <c r="E197" s="10" t="str">
        <f t="shared" si="3"/>
        <v xml:space="preserve"> </v>
      </c>
      <c r="F197" s="5"/>
      <c r="G197" s="6"/>
    </row>
    <row r="198" spans="1:7">
      <c r="A198" s="5"/>
      <c r="E198" s="10" t="str">
        <f t="shared" si="3"/>
        <v xml:space="preserve"> </v>
      </c>
      <c r="F198" s="5"/>
      <c r="G198" s="6"/>
    </row>
    <row r="199" spans="1:7">
      <c r="A199" s="5"/>
      <c r="E199" s="10" t="str">
        <f t="shared" si="3"/>
        <v xml:space="preserve"> </v>
      </c>
      <c r="F199" s="5"/>
      <c r="G199" s="6"/>
    </row>
    <row r="200" spans="1:7">
      <c r="A200" s="5"/>
      <c r="E200" s="10" t="str">
        <f t="shared" si="3"/>
        <v xml:space="preserve"> </v>
      </c>
      <c r="F200" s="5"/>
      <c r="G200" s="6"/>
    </row>
    <row r="201" spans="1:7">
      <c r="A201" s="5"/>
      <c r="E201" s="10" t="str">
        <f t="shared" si="3"/>
        <v xml:space="preserve"> </v>
      </c>
      <c r="F201" s="5"/>
      <c r="G201" s="6"/>
    </row>
    <row r="202" spans="1:7">
      <c r="A202" s="5"/>
      <c r="E202" s="10" t="str">
        <f t="shared" si="3"/>
        <v xml:space="preserve"> </v>
      </c>
      <c r="F202" s="5"/>
      <c r="G202" s="6"/>
    </row>
    <row r="203" spans="1:7">
      <c r="A203" s="5"/>
      <c r="E203" s="10" t="str">
        <f t="shared" si="3"/>
        <v xml:space="preserve"> </v>
      </c>
      <c r="F203" s="5"/>
      <c r="G203" s="6"/>
    </row>
    <row r="204" spans="1:7">
      <c r="A204" s="5"/>
      <c r="E204" s="10" t="str">
        <f t="shared" si="3"/>
        <v xml:space="preserve"> </v>
      </c>
      <c r="F204" s="5"/>
      <c r="G204" s="6"/>
    </row>
    <row r="205" spans="1:7">
      <c r="A205" s="5"/>
      <c r="E205" s="10" t="str">
        <f t="shared" si="3"/>
        <v xml:space="preserve"> </v>
      </c>
      <c r="F205" s="5"/>
      <c r="G205" s="6"/>
    </row>
    <row r="206" spans="1:7">
      <c r="A206" s="5"/>
      <c r="E206" s="10" t="str">
        <f t="shared" si="3"/>
        <v xml:space="preserve"> </v>
      </c>
      <c r="F206" s="5"/>
      <c r="G206" s="6"/>
    </row>
    <row r="207" spans="1:7">
      <c r="A207" s="5"/>
      <c r="E207" s="10" t="str">
        <f t="shared" si="3"/>
        <v xml:space="preserve"> </v>
      </c>
      <c r="F207" s="5"/>
      <c r="G207" s="6"/>
    </row>
    <row r="208" spans="1:7">
      <c r="A208" s="5"/>
      <c r="E208" s="10" t="str">
        <f t="shared" si="3"/>
        <v xml:space="preserve"> </v>
      </c>
      <c r="F208" s="5"/>
      <c r="G208" s="6"/>
    </row>
    <row r="209" spans="1:7">
      <c r="A209" s="5"/>
      <c r="E209" s="10" t="str">
        <f t="shared" si="3"/>
        <v xml:space="preserve"> </v>
      </c>
      <c r="F209" s="5"/>
      <c r="G209" s="6"/>
    </row>
    <row r="210" spans="1:7">
      <c r="A210" s="5"/>
      <c r="E210" s="10" t="str">
        <f t="shared" si="3"/>
        <v xml:space="preserve"> </v>
      </c>
      <c r="F210" s="5"/>
      <c r="G210" s="6"/>
    </row>
    <row r="211" spans="1:7">
      <c r="A211" s="5"/>
      <c r="E211" s="10" t="str">
        <f t="shared" si="3"/>
        <v xml:space="preserve"> </v>
      </c>
      <c r="F211" s="5"/>
      <c r="G211" s="6"/>
    </row>
    <row r="212" spans="1:7">
      <c r="A212" s="5"/>
      <c r="E212" s="10" t="str">
        <f t="shared" si="3"/>
        <v xml:space="preserve"> </v>
      </c>
      <c r="F212" s="5"/>
      <c r="G212" s="6"/>
    </row>
    <row r="213" spans="1:7">
      <c r="A213" s="5"/>
      <c r="E213" s="10" t="str">
        <f t="shared" si="3"/>
        <v xml:space="preserve"> </v>
      </c>
      <c r="F213" s="5"/>
      <c r="G213" s="6"/>
    </row>
    <row r="214" spans="1:7">
      <c r="A214" s="5"/>
      <c r="E214" s="10" t="str">
        <f t="shared" si="3"/>
        <v xml:space="preserve"> </v>
      </c>
      <c r="F214" s="5"/>
      <c r="G214" s="6"/>
    </row>
    <row r="215" spans="1:7">
      <c r="A215" s="5"/>
      <c r="E215" s="10" t="str">
        <f t="shared" si="3"/>
        <v xml:space="preserve"> </v>
      </c>
      <c r="F215" s="5"/>
      <c r="G215" s="6"/>
    </row>
    <row r="216" spans="1:7">
      <c r="A216" s="5"/>
      <c r="E216" s="10" t="str">
        <f t="shared" si="3"/>
        <v xml:space="preserve"> </v>
      </c>
      <c r="F216" s="5"/>
      <c r="G216" s="6"/>
    </row>
    <row r="217" spans="1:7">
      <c r="A217" s="5"/>
      <c r="E217" s="10" t="str">
        <f t="shared" si="3"/>
        <v xml:space="preserve"> </v>
      </c>
      <c r="F217" s="5"/>
      <c r="G217" s="6"/>
    </row>
    <row r="218" spans="1:7">
      <c r="A218" s="5"/>
      <c r="E218" s="10" t="str">
        <f t="shared" si="3"/>
        <v xml:space="preserve"> </v>
      </c>
      <c r="F218" s="5"/>
      <c r="G218" s="6"/>
    </row>
    <row r="219" spans="1:7">
      <c r="A219" s="5"/>
      <c r="E219" s="10" t="str">
        <f t="shared" si="3"/>
        <v xml:space="preserve"> </v>
      </c>
      <c r="F219" s="5"/>
      <c r="G219" s="6"/>
    </row>
    <row r="220" spans="1:7">
      <c r="A220" s="5"/>
      <c r="E220" s="10" t="str">
        <f t="shared" si="3"/>
        <v xml:space="preserve"> </v>
      </c>
      <c r="F220" s="5"/>
      <c r="G220" s="6"/>
    </row>
    <row r="221" spans="1:7">
      <c r="A221" s="5"/>
      <c r="E221" s="10" t="str">
        <f t="shared" si="3"/>
        <v xml:space="preserve"> </v>
      </c>
      <c r="F221" s="5"/>
      <c r="G221" s="6"/>
    </row>
    <row r="222" spans="1:7">
      <c r="A222" s="5"/>
      <c r="E222" s="10" t="str">
        <f t="shared" si="3"/>
        <v xml:space="preserve"> </v>
      </c>
      <c r="F222" s="5"/>
      <c r="G222" s="6"/>
    </row>
    <row r="223" spans="1:7">
      <c r="A223" s="5"/>
      <c r="E223" s="10" t="str">
        <f t="shared" si="3"/>
        <v xml:space="preserve"> </v>
      </c>
      <c r="F223" s="5"/>
      <c r="G223" s="6"/>
    </row>
    <row r="224" spans="1:7">
      <c r="A224" s="5"/>
      <c r="E224" s="10" t="str">
        <f t="shared" si="3"/>
        <v xml:space="preserve"> </v>
      </c>
      <c r="F224" s="5"/>
      <c r="G224" s="6"/>
    </row>
    <row r="225" spans="1:7">
      <c r="A225" s="5"/>
      <c r="E225" s="10" t="str">
        <f t="shared" si="3"/>
        <v xml:space="preserve"> </v>
      </c>
      <c r="F225" s="5"/>
      <c r="G225" s="6"/>
    </row>
    <row r="226" spans="1:7">
      <c r="A226" s="5"/>
      <c r="E226" s="10" t="str">
        <f t="shared" si="3"/>
        <v xml:space="preserve"> </v>
      </c>
      <c r="F226" s="5"/>
      <c r="G226" s="6"/>
    </row>
    <row r="227" spans="1:7">
      <c r="A227" s="5"/>
      <c r="E227" s="10" t="str">
        <f t="shared" si="3"/>
        <v xml:space="preserve"> </v>
      </c>
      <c r="F227" s="5"/>
      <c r="G227" s="6"/>
    </row>
    <row r="228" spans="1:7">
      <c r="A228" s="5"/>
      <c r="E228" s="10" t="str">
        <f t="shared" si="3"/>
        <v xml:space="preserve"> </v>
      </c>
      <c r="F228" s="5"/>
      <c r="G228" s="6"/>
    </row>
    <row r="229" spans="1:7">
      <c r="A229" s="5"/>
      <c r="E229" s="10" t="str">
        <f t="shared" si="3"/>
        <v xml:space="preserve"> </v>
      </c>
      <c r="F229" s="5"/>
      <c r="G229" s="6"/>
    </row>
    <row r="230" spans="1:7">
      <c r="A230" s="5"/>
      <c r="E230" s="10" t="str">
        <f t="shared" si="3"/>
        <v xml:space="preserve"> </v>
      </c>
      <c r="F230" s="5"/>
      <c r="G230" s="6"/>
    </row>
    <row r="231" spans="1:7">
      <c r="A231" s="5"/>
      <c r="E231" s="10" t="str">
        <f t="shared" si="3"/>
        <v xml:space="preserve"> </v>
      </c>
      <c r="F231" s="5"/>
      <c r="G231" s="6"/>
    </row>
    <row r="232" spans="1:7">
      <c r="A232" s="5"/>
      <c r="E232" s="10" t="str">
        <f t="shared" si="3"/>
        <v xml:space="preserve"> </v>
      </c>
      <c r="F232" s="5"/>
      <c r="G232" s="6"/>
    </row>
    <row r="233" spans="1:7">
      <c r="A233" s="5"/>
      <c r="E233" s="10" t="str">
        <f t="shared" si="3"/>
        <v xml:space="preserve"> </v>
      </c>
      <c r="F233" s="5"/>
      <c r="G233" s="6"/>
    </row>
    <row r="234" spans="1:7">
      <c r="A234" s="5"/>
      <c r="E234" s="10" t="str">
        <f t="shared" si="3"/>
        <v xml:space="preserve"> </v>
      </c>
      <c r="F234" s="5"/>
      <c r="G234" s="6"/>
    </row>
    <row r="235" spans="1:7">
      <c r="A235" s="5"/>
      <c r="E235" s="10" t="str">
        <f t="shared" si="3"/>
        <v xml:space="preserve"> </v>
      </c>
      <c r="F235" s="5"/>
      <c r="G235" s="6"/>
    </row>
    <row r="236" spans="1:7">
      <c r="A236" s="5"/>
      <c r="E236" s="10" t="str">
        <f t="shared" si="3"/>
        <v xml:space="preserve"> </v>
      </c>
      <c r="F236" s="5"/>
      <c r="G236" s="6"/>
    </row>
    <row r="237" spans="1:7">
      <c r="A237" s="5"/>
      <c r="E237" s="10" t="str">
        <f t="shared" si="3"/>
        <v xml:space="preserve"> </v>
      </c>
      <c r="F237" s="5"/>
      <c r="G237" s="6"/>
    </row>
    <row r="238" spans="1:7">
      <c r="A238" s="5"/>
      <c r="E238" s="10" t="str">
        <f t="shared" si="3"/>
        <v xml:space="preserve"> </v>
      </c>
      <c r="F238" s="5"/>
      <c r="G238" s="6"/>
    </row>
    <row r="239" spans="1:7">
      <c r="A239" s="5"/>
      <c r="E239" s="10" t="str">
        <f t="shared" si="3"/>
        <v xml:space="preserve"> </v>
      </c>
      <c r="F239" s="5"/>
      <c r="G239" s="6"/>
    </row>
    <row r="240" spans="1:7">
      <c r="A240" s="5"/>
      <c r="E240" s="10" t="str">
        <f t="shared" si="3"/>
        <v xml:space="preserve"> </v>
      </c>
      <c r="F240" s="5"/>
      <c r="G240" s="6"/>
    </row>
    <row r="241" spans="1:7">
      <c r="A241" s="5"/>
      <c r="E241" s="10" t="str">
        <f t="shared" si="3"/>
        <v xml:space="preserve"> </v>
      </c>
      <c r="F241" s="5"/>
      <c r="G241" s="6"/>
    </row>
    <row r="242" spans="1:7">
      <c r="A242" s="5"/>
      <c r="E242" s="10" t="str">
        <f t="shared" si="3"/>
        <v xml:space="preserve"> </v>
      </c>
      <c r="F242" s="5"/>
      <c r="G242" s="6"/>
    </row>
    <row r="243" spans="1:7">
      <c r="A243" s="5"/>
      <c r="E243" s="10" t="str">
        <f t="shared" si="3"/>
        <v xml:space="preserve"> </v>
      </c>
      <c r="F243" s="5"/>
      <c r="G243" s="6"/>
    </row>
    <row r="244" spans="1:7">
      <c r="A244" s="5"/>
      <c r="E244" s="10" t="str">
        <f t="shared" si="3"/>
        <v xml:space="preserve"> </v>
      </c>
      <c r="F244" s="5"/>
      <c r="G244" s="6"/>
    </row>
    <row r="245" spans="1:7">
      <c r="A245" s="5"/>
      <c r="E245" s="10" t="str">
        <f t="shared" si="3"/>
        <v xml:space="preserve"> </v>
      </c>
      <c r="F245" s="5"/>
      <c r="G245" s="6"/>
    </row>
    <row r="246" spans="1:7">
      <c r="A246" s="5"/>
      <c r="E246" s="10" t="str">
        <f t="shared" si="3"/>
        <v xml:space="preserve"> </v>
      </c>
      <c r="F246" s="5"/>
      <c r="G246" s="6"/>
    </row>
    <row r="247" spans="1:7">
      <c r="A247" s="5"/>
      <c r="E247" s="10" t="str">
        <f t="shared" si="3"/>
        <v xml:space="preserve"> </v>
      </c>
      <c r="F247" s="5"/>
      <c r="G247" s="6"/>
    </row>
    <row r="248" spans="1:7">
      <c r="A248" s="5"/>
      <c r="E248" s="10" t="str">
        <f t="shared" si="3"/>
        <v xml:space="preserve"> </v>
      </c>
      <c r="F248" s="5"/>
      <c r="G248" s="6"/>
    </row>
    <row r="249" spans="1:7">
      <c r="A249" s="5"/>
      <c r="E249" s="10" t="str">
        <f t="shared" si="3"/>
        <v xml:space="preserve"> </v>
      </c>
      <c r="F249" s="5"/>
      <c r="G249" s="6"/>
    </row>
    <row r="250" spans="1:7">
      <c r="A250" s="5"/>
      <c r="E250" s="10" t="str">
        <f t="shared" si="3"/>
        <v xml:space="preserve"> </v>
      </c>
      <c r="F250" s="5"/>
      <c r="G250" s="6"/>
    </row>
    <row r="251" spans="1:7">
      <c r="A251" s="5"/>
      <c r="E251" s="10" t="str">
        <f t="shared" si="3"/>
        <v xml:space="preserve"> </v>
      </c>
      <c r="F251" s="5"/>
      <c r="G251" s="6"/>
    </row>
    <row r="252" spans="1:7">
      <c r="A252" s="5"/>
      <c r="E252" s="10" t="str">
        <f t="shared" si="3"/>
        <v xml:space="preserve"> </v>
      </c>
      <c r="F252" s="5"/>
      <c r="G252" s="6"/>
    </row>
    <row r="253" spans="1:7">
      <c r="A253" s="5"/>
      <c r="E253" s="10" t="str">
        <f t="shared" si="3"/>
        <v xml:space="preserve"> </v>
      </c>
      <c r="F253" s="5"/>
      <c r="G253" s="6"/>
    </row>
    <row r="254" spans="1:7">
      <c r="A254" s="5"/>
      <c r="E254" s="10" t="str">
        <f t="shared" si="3"/>
        <v xml:space="preserve"> </v>
      </c>
      <c r="F254" s="5"/>
      <c r="G254" s="6"/>
    </row>
    <row r="255" spans="1:7">
      <c r="A255" s="5"/>
      <c r="E255" s="10" t="str">
        <f t="shared" si="3"/>
        <v xml:space="preserve"> </v>
      </c>
      <c r="F255" s="5"/>
      <c r="G255" s="6"/>
    </row>
    <row r="256" spans="1:7">
      <c r="A256" s="5"/>
      <c r="E256" s="10" t="str">
        <f t="shared" si="3"/>
        <v xml:space="preserve"> </v>
      </c>
      <c r="F256" s="5"/>
      <c r="G256" s="6"/>
    </row>
    <row r="257" spans="1:7">
      <c r="A257" s="5"/>
      <c r="E257" s="10" t="str">
        <f t="shared" si="3"/>
        <v xml:space="preserve"> </v>
      </c>
      <c r="F257" s="5"/>
      <c r="G257" s="6"/>
    </row>
    <row r="258" spans="1:7">
      <c r="A258" s="5"/>
      <c r="E258" s="10" t="str">
        <f t="shared" si="3"/>
        <v xml:space="preserve"> </v>
      </c>
      <c r="F258" s="5"/>
      <c r="G258" s="6"/>
    </row>
    <row r="259" spans="1:7">
      <c r="A259" s="5"/>
      <c r="E259" s="10" t="str">
        <f t="shared" si="3"/>
        <v xml:space="preserve"> </v>
      </c>
      <c r="F259" s="5"/>
      <c r="G259" s="6"/>
    </row>
    <row r="260" spans="1:7">
      <c r="A260" s="5"/>
      <c r="E260" s="10" t="str">
        <f t="shared" ref="E260:E323" si="4">IF(C260&lt;0,"Enter 0 or 1",IF(C260&gt;1,"Enter 0 or 1",IF(D260&lt;0,"Enter 0 or 1",IF(D260&gt;1,"Enter 0 or 1"," "))))</f>
        <v xml:space="preserve"> </v>
      </c>
      <c r="F260" s="5"/>
      <c r="G260" s="6"/>
    </row>
    <row r="261" spans="1:7">
      <c r="A261" s="5"/>
      <c r="E261" s="10" t="str">
        <f t="shared" si="4"/>
        <v xml:space="preserve"> </v>
      </c>
      <c r="F261" s="5"/>
      <c r="G261" s="6"/>
    </row>
    <row r="262" spans="1:7">
      <c r="A262" s="5"/>
      <c r="E262" s="10" t="str">
        <f t="shared" si="4"/>
        <v xml:space="preserve"> </v>
      </c>
      <c r="F262" s="5"/>
      <c r="G262" s="6"/>
    </row>
    <row r="263" spans="1:7">
      <c r="A263" s="5"/>
      <c r="E263" s="10" t="str">
        <f t="shared" si="4"/>
        <v xml:space="preserve"> </v>
      </c>
      <c r="F263" s="5"/>
      <c r="G263" s="6"/>
    </row>
    <row r="264" spans="1:7">
      <c r="A264" s="5"/>
      <c r="E264" s="10" t="str">
        <f t="shared" si="4"/>
        <v xml:space="preserve"> </v>
      </c>
      <c r="F264" s="5"/>
      <c r="G264" s="6"/>
    </row>
    <row r="265" spans="1:7">
      <c r="A265" s="5"/>
      <c r="E265" s="10" t="str">
        <f t="shared" si="4"/>
        <v xml:space="preserve"> </v>
      </c>
      <c r="F265" s="5"/>
      <c r="G265" s="6"/>
    </row>
    <row r="266" spans="1:7">
      <c r="A266" s="5"/>
      <c r="E266" s="10" t="str">
        <f t="shared" si="4"/>
        <v xml:space="preserve"> </v>
      </c>
      <c r="F266" s="5"/>
      <c r="G266" s="6"/>
    </row>
    <row r="267" spans="1:7">
      <c r="A267" s="5"/>
      <c r="E267" s="10" t="str">
        <f t="shared" si="4"/>
        <v xml:space="preserve"> </v>
      </c>
      <c r="F267" s="5"/>
      <c r="G267" s="6"/>
    </row>
    <row r="268" spans="1:7">
      <c r="A268" s="5"/>
      <c r="E268" s="10" t="str">
        <f t="shared" si="4"/>
        <v xml:space="preserve"> </v>
      </c>
      <c r="F268" s="5"/>
      <c r="G268" s="6"/>
    </row>
    <row r="269" spans="1:7">
      <c r="A269" s="5"/>
      <c r="E269" s="10" t="str">
        <f t="shared" si="4"/>
        <v xml:space="preserve"> </v>
      </c>
      <c r="F269" s="5"/>
      <c r="G269" s="6"/>
    </row>
    <row r="270" spans="1:7">
      <c r="A270" s="5"/>
      <c r="E270" s="10" t="str">
        <f t="shared" si="4"/>
        <v xml:space="preserve"> </v>
      </c>
      <c r="F270" s="5"/>
      <c r="G270" s="6"/>
    </row>
    <row r="271" spans="1:7">
      <c r="A271" s="5"/>
      <c r="E271" s="10" t="str">
        <f t="shared" si="4"/>
        <v xml:space="preserve"> </v>
      </c>
      <c r="F271" s="5"/>
      <c r="G271" s="6"/>
    </row>
    <row r="272" spans="1:7">
      <c r="A272" s="5"/>
      <c r="E272" s="10" t="str">
        <f t="shared" si="4"/>
        <v xml:space="preserve"> </v>
      </c>
      <c r="F272" s="5"/>
      <c r="G272" s="6"/>
    </row>
    <row r="273" spans="1:7">
      <c r="A273" s="5"/>
      <c r="E273" s="10" t="str">
        <f t="shared" si="4"/>
        <v xml:space="preserve"> </v>
      </c>
      <c r="F273" s="5"/>
      <c r="G273" s="6"/>
    </row>
    <row r="274" spans="1:7">
      <c r="A274" s="5"/>
      <c r="E274" s="10" t="str">
        <f t="shared" si="4"/>
        <v xml:space="preserve"> </v>
      </c>
      <c r="F274" s="5"/>
      <c r="G274" s="6"/>
    </row>
    <row r="275" spans="1:7">
      <c r="A275" s="5"/>
      <c r="E275" s="10" t="str">
        <f t="shared" si="4"/>
        <v xml:space="preserve"> </v>
      </c>
      <c r="F275" s="5"/>
      <c r="G275" s="6"/>
    </row>
    <row r="276" spans="1:7">
      <c r="A276" s="5"/>
      <c r="E276" s="10" t="str">
        <f t="shared" si="4"/>
        <v xml:space="preserve"> </v>
      </c>
      <c r="F276" s="5"/>
      <c r="G276" s="6"/>
    </row>
    <row r="277" spans="1:7">
      <c r="A277" s="5"/>
      <c r="E277" s="10" t="str">
        <f t="shared" si="4"/>
        <v xml:space="preserve"> </v>
      </c>
      <c r="F277" s="5"/>
      <c r="G277" s="6"/>
    </row>
    <row r="278" spans="1:7">
      <c r="A278" s="5"/>
      <c r="E278" s="10" t="str">
        <f t="shared" si="4"/>
        <v xml:space="preserve"> </v>
      </c>
      <c r="F278" s="5"/>
      <c r="G278" s="6"/>
    </row>
    <row r="279" spans="1:7">
      <c r="A279" s="5"/>
      <c r="E279" s="10" t="str">
        <f t="shared" si="4"/>
        <v xml:space="preserve"> </v>
      </c>
      <c r="F279" s="5"/>
      <c r="G279" s="6"/>
    </row>
    <row r="280" spans="1:7">
      <c r="A280" s="5"/>
      <c r="E280" s="10" t="str">
        <f t="shared" si="4"/>
        <v xml:space="preserve"> </v>
      </c>
      <c r="F280" s="5"/>
      <c r="G280" s="6"/>
    </row>
    <row r="281" spans="1:7">
      <c r="A281" s="5"/>
      <c r="E281" s="10" t="str">
        <f t="shared" si="4"/>
        <v xml:space="preserve"> </v>
      </c>
      <c r="F281" s="5"/>
      <c r="G281" s="6"/>
    </row>
    <row r="282" spans="1:7">
      <c r="A282" s="5"/>
      <c r="E282" s="10" t="str">
        <f t="shared" si="4"/>
        <v xml:space="preserve"> </v>
      </c>
      <c r="F282" s="5"/>
      <c r="G282" s="6"/>
    </row>
    <row r="283" spans="1:7">
      <c r="A283" s="5"/>
      <c r="E283" s="10" t="str">
        <f t="shared" si="4"/>
        <v xml:space="preserve"> </v>
      </c>
      <c r="F283" s="5"/>
      <c r="G283" s="6"/>
    </row>
    <row r="284" spans="1:7">
      <c r="A284" s="5"/>
      <c r="E284" s="10" t="str">
        <f t="shared" si="4"/>
        <v xml:space="preserve"> </v>
      </c>
      <c r="F284" s="5"/>
      <c r="G284" s="6"/>
    </row>
    <row r="285" spans="1:7">
      <c r="A285" s="5"/>
      <c r="E285" s="10" t="str">
        <f t="shared" si="4"/>
        <v xml:space="preserve"> </v>
      </c>
      <c r="F285" s="5"/>
      <c r="G285" s="6"/>
    </row>
    <row r="286" spans="1:7">
      <c r="A286" s="5"/>
      <c r="E286" s="10" t="str">
        <f t="shared" si="4"/>
        <v xml:space="preserve"> </v>
      </c>
      <c r="F286" s="5"/>
      <c r="G286" s="6"/>
    </row>
    <row r="287" spans="1:7">
      <c r="A287" s="5"/>
      <c r="E287" s="10" t="str">
        <f t="shared" si="4"/>
        <v xml:space="preserve"> </v>
      </c>
      <c r="F287" s="5"/>
      <c r="G287" s="6"/>
    </row>
    <row r="288" spans="1:7">
      <c r="A288" s="5"/>
      <c r="E288" s="10" t="str">
        <f t="shared" si="4"/>
        <v xml:space="preserve"> </v>
      </c>
      <c r="F288" s="5"/>
      <c r="G288" s="6"/>
    </row>
    <row r="289" spans="1:7">
      <c r="A289" s="5"/>
      <c r="E289" s="10" t="str">
        <f t="shared" si="4"/>
        <v xml:space="preserve"> </v>
      </c>
      <c r="F289" s="5"/>
      <c r="G289" s="6"/>
    </row>
    <row r="290" spans="1:7">
      <c r="A290" s="5"/>
      <c r="E290" s="10" t="str">
        <f t="shared" si="4"/>
        <v xml:space="preserve"> </v>
      </c>
      <c r="F290" s="5"/>
      <c r="G290" s="6"/>
    </row>
    <row r="291" spans="1:7">
      <c r="A291" s="5"/>
      <c r="E291" s="10" t="str">
        <f t="shared" si="4"/>
        <v xml:space="preserve"> </v>
      </c>
      <c r="F291" s="5"/>
      <c r="G291" s="6"/>
    </row>
    <row r="292" spans="1:7">
      <c r="A292" s="5"/>
      <c r="E292" s="10" t="str">
        <f t="shared" si="4"/>
        <v xml:space="preserve"> </v>
      </c>
      <c r="F292" s="5"/>
      <c r="G292" s="6"/>
    </row>
    <row r="293" spans="1:7">
      <c r="A293" s="5"/>
      <c r="E293" s="10" t="str">
        <f t="shared" si="4"/>
        <v xml:space="preserve"> </v>
      </c>
      <c r="F293" s="5"/>
      <c r="G293" s="6"/>
    </row>
    <row r="294" spans="1:7">
      <c r="A294" s="5"/>
      <c r="E294" s="10" t="str">
        <f t="shared" si="4"/>
        <v xml:space="preserve"> </v>
      </c>
      <c r="F294" s="5"/>
      <c r="G294" s="6"/>
    </row>
    <row r="295" spans="1:7">
      <c r="A295" s="5"/>
      <c r="E295" s="10" t="str">
        <f t="shared" si="4"/>
        <v xml:space="preserve"> </v>
      </c>
      <c r="F295" s="5"/>
      <c r="G295" s="6"/>
    </row>
    <row r="296" spans="1:7">
      <c r="A296" s="5"/>
      <c r="E296" s="10" t="str">
        <f t="shared" si="4"/>
        <v xml:space="preserve"> </v>
      </c>
      <c r="F296" s="5"/>
      <c r="G296" s="6"/>
    </row>
    <row r="297" spans="1:7">
      <c r="A297" s="5"/>
      <c r="E297" s="10" t="str">
        <f t="shared" si="4"/>
        <v xml:space="preserve"> </v>
      </c>
      <c r="F297" s="5"/>
      <c r="G297" s="6"/>
    </row>
    <row r="298" spans="1:7">
      <c r="A298" s="5"/>
      <c r="E298" s="10" t="str">
        <f t="shared" si="4"/>
        <v xml:space="preserve"> </v>
      </c>
      <c r="F298" s="5"/>
      <c r="G298" s="6"/>
    </row>
    <row r="299" spans="1:7">
      <c r="A299" s="5"/>
      <c r="E299" s="10" t="str">
        <f t="shared" si="4"/>
        <v xml:space="preserve"> </v>
      </c>
      <c r="F299" s="5"/>
      <c r="G299" s="6"/>
    </row>
    <row r="300" spans="1:7">
      <c r="A300" s="5"/>
      <c r="E300" s="10" t="str">
        <f t="shared" si="4"/>
        <v xml:space="preserve"> </v>
      </c>
      <c r="F300" s="5"/>
      <c r="G300" s="6"/>
    </row>
    <row r="301" spans="1:7">
      <c r="A301" s="5"/>
      <c r="E301" s="10" t="str">
        <f t="shared" si="4"/>
        <v xml:space="preserve"> </v>
      </c>
      <c r="F301" s="5"/>
      <c r="G301" s="6"/>
    </row>
    <row r="302" spans="1:7">
      <c r="A302" s="5"/>
      <c r="E302" s="10" t="str">
        <f t="shared" si="4"/>
        <v xml:space="preserve"> </v>
      </c>
      <c r="F302" s="5"/>
      <c r="G302" s="6"/>
    </row>
    <row r="303" spans="1:7">
      <c r="A303" s="5"/>
      <c r="E303" s="10" t="str">
        <f t="shared" si="4"/>
        <v xml:space="preserve"> </v>
      </c>
      <c r="F303" s="5"/>
      <c r="G303" s="6"/>
    </row>
    <row r="304" spans="1:7">
      <c r="A304" s="5"/>
      <c r="E304" s="10" t="str">
        <f t="shared" si="4"/>
        <v xml:space="preserve"> </v>
      </c>
      <c r="F304" s="5"/>
      <c r="G304" s="6"/>
    </row>
    <row r="305" spans="1:7">
      <c r="A305" s="5"/>
      <c r="E305" s="10" t="str">
        <f t="shared" si="4"/>
        <v xml:space="preserve"> </v>
      </c>
      <c r="F305" s="5"/>
      <c r="G305" s="6"/>
    </row>
    <row r="306" spans="1:7">
      <c r="A306" s="5"/>
      <c r="E306" s="10" t="str">
        <f t="shared" si="4"/>
        <v xml:space="preserve"> </v>
      </c>
      <c r="F306" s="5"/>
      <c r="G306" s="6"/>
    </row>
    <row r="307" spans="1:7">
      <c r="A307" s="5"/>
      <c r="E307" s="10" t="str">
        <f t="shared" si="4"/>
        <v xml:space="preserve"> </v>
      </c>
      <c r="F307" s="5"/>
      <c r="G307" s="6"/>
    </row>
    <row r="308" spans="1:7">
      <c r="A308" s="5"/>
      <c r="E308" s="10" t="str">
        <f t="shared" si="4"/>
        <v xml:space="preserve"> </v>
      </c>
      <c r="F308" s="5"/>
      <c r="G308" s="6"/>
    </row>
    <row r="309" spans="1:7">
      <c r="A309" s="5"/>
      <c r="E309" s="10" t="str">
        <f t="shared" si="4"/>
        <v xml:space="preserve"> </v>
      </c>
      <c r="F309" s="5"/>
      <c r="G309" s="6"/>
    </row>
    <row r="310" spans="1:7">
      <c r="A310" s="5"/>
      <c r="E310" s="10" t="str">
        <f t="shared" si="4"/>
        <v xml:space="preserve"> </v>
      </c>
      <c r="F310" s="5"/>
      <c r="G310" s="6"/>
    </row>
    <row r="311" spans="1:7">
      <c r="A311" s="5"/>
      <c r="E311" s="10" t="str">
        <f t="shared" si="4"/>
        <v xml:space="preserve"> </v>
      </c>
      <c r="F311" s="5"/>
      <c r="G311" s="6"/>
    </row>
    <row r="312" spans="1:7">
      <c r="A312" s="5"/>
      <c r="E312" s="10" t="str">
        <f t="shared" si="4"/>
        <v xml:space="preserve"> </v>
      </c>
      <c r="F312" s="5"/>
      <c r="G312" s="6"/>
    </row>
    <row r="313" spans="1:7">
      <c r="A313" s="5"/>
      <c r="E313" s="10" t="str">
        <f t="shared" si="4"/>
        <v xml:space="preserve"> </v>
      </c>
      <c r="F313" s="5"/>
      <c r="G313" s="6"/>
    </row>
    <row r="314" spans="1:7">
      <c r="A314" s="5"/>
      <c r="E314" s="10" t="str">
        <f t="shared" si="4"/>
        <v xml:space="preserve"> </v>
      </c>
      <c r="F314" s="5"/>
      <c r="G314" s="6"/>
    </row>
    <row r="315" spans="1:7">
      <c r="A315" s="5"/>
      <c r="E315" s="10" t="str">
        <f t="shared" si="4"/>
        <v xml:space="preserve"> </v>
      </c>
      <c r="F315" s="5"/>
      <c r="G315" s="6"/>
    </row>
    <row r="316" spans="1:7">
      <c r="A316" s="5"/>
      <c r="E316" s="10" t="str">
        <f t="shared" si="4"/>
        <v xml:space="preserve"> </v>
      </c>
      <c r="F316" s="5"/>
      <c r="G316" s="6"/>
    </row>
    <row r="317" spans="1:7">
      <c r="A317" s="5"/>
      <c r="E317" s="10" t="str">
        <f t="shared" si="4"/>
        <v xml:space="preserve"> </v>
      </c>
      <c r="F317" s="5"/>
      <c r="G317" s="6"/>
    </row>
    <row r="318" spans="1:7">
      <c r="A318" s="5"/>
      <c r="E318" s="10" t="str">
        <f t="shared" si="4"/>
        <v xml:space="preserve"> </v>
      </c>
      <c r="F318" s="5"/>
      <c r="G318" s="6"/>
    </row>
    <row r="319" spans="1:7">
      <c r="A319" s="5"/>
      <c r="E319" s="10" t="str">
        <f t="shared" si="4"/>
        <v xml:space="preserve"> </v>
      </c>
      <c r="F319" s="5"/>
      <c r="G319" s="6"/>
    </row>
    <row r="320" spans="1:7">
      <c r="A320" s="5"/>
      <c r="E320" s="10" t="str">
        <f t="shared" si="4"/>
        <v xml:space="preserve"> </v>
      </c>
      <c r="F320" s="5"/>
      <c r="G320" s="6"/>
    </row>
    <row r="321" spans="1:7">
      <c r="A321" s="5"/>
      <c r="E321" s="10" t="str">
        <f t="shared" si="4"/>
        <v xml:space="preserve"> </v>
      </c>
      <c r="F321" s="5"/>
      <c r="G321" s="6"/>
    </row>
    <row r="322" spans="1:7">
      <c r="A322" s="5"/>
      <c r="E322" s="10" t="str">
        <f t="shared" si="4"/>
        <v xml:space="preserve"> </v>
      </c>
      <c r="F322" s="5"/>
      <c r="G322" s="6"/>
    </row>
    <row r="323" spans="1:7">
      <c r="A323" s="5"/>
      <c r="E323" s="10" t="str">
        <f t="shared" si="4"/>
        <v xml:space="preserve"> </v>
      </c>
      <c r="F323" s="5"/>
      <c r="G323" s="6"/>
    </row>
    <row r="324" spans="1:7">
      <c r="A324" s="5"/>
      <c r="E324" s="10" t="str">
        <f t="shared" ref="E324:E338" si="5">IF(C324&lt;0,"Enter 0 or 1",IF(C324&gt;1,"Enter 0 or 1",IF(D324&lt;0,"Enter 0 or 1",IF(D324&gt;1,"Enter 0 or 1"," "))))</f>
        <v xml:space="preserve"> </v>
      </c>
      <c r="F324" s="5"/>
      <c r="G324" s="6"/>
    </row>
    <row r="325" spans="1:7">
      <c r="A325" s="5"/>
      <c r="E325" s="10" t="str">
        <f t="shared" si="5"/>
        <v xml:space="preserve"> </v>
      </c>
      <c r="F325" s="5"/>
      <c r="G325" s="6"/>
    </row>
    <row r="326" spans="1:7">
      <c r="A326" s="5"/>
      <c r="E326" s="10" t="str">
        <f t="shared" si="5"/>
        <v xml:space="preserve"> </v>
      </c>
      <c r="F326" s="5"/>
      <c r="G326" s="6"/>
    </row>
    <row r="327" spans="1:7">
      <c r="A327" s="5"/>
      <c r="E327" s="10" t="str">
        <f t="shared" si="5"/>
        <v xml:space="preserve"> </v>
      </c>
      <c r="F327" s="5"/>
      <c r="G327" s="6"/>
    </row>
    <row r="328" spans="1:7">
      <c r="A328" s="5"/>
      <c r="E328" s="10" t="str">
        <f t="shared" si="5"/>
        <v xml:space="preserve"> </v>
      </c>
      <c r="F328" s="5"/>
      <c r="G328" s="6"/>
    </row>
    <row r="329" spans="1:7">
      <c r="A329" s="5"/>
      <c r="E329" s="10" t="str">
        <f t="shared" si="5"/>
        <v xml:space="preserve"> </v>
      </c>
      <c r="F329" s="5"/>
      <c r="G329" s="6"/>
    </row>
    <row r="330" spans="1:7">
      <c r="A330" s="5"/>
      <c r="E330" s="10" t="str">
        <f t="shared" si="5"/>
        <v xml:space="preserve"> </v>
      </c>
      <c r="F330" s="5"/>
      <c r="G330" s="6"/>
    </row>
    <row r="331" spans="1:7">
      <c r="A331" s="5"/>
      <c r="E331" s="10" t="str">
        <f t="shared" si="5"/>
        <v xml:space="preserve"> </v>
      </c>
      <c r="F331" s="5"/>
      <c r="G331" s="6"/>
    </row>
    <row r="332" spans="1:7">
      <c r="A332" s="5"/>
      <c r="E332" s="10" t="str">
        <f t="shared" si="5"/>
        <v xml:space="preserve"> </v>
      </c>
      <c r="F332" s="5"/>
      <c r="G332" s="6"/>
    </row>
    <row r="333" spans="1:7">
      <c r="A333" s="5"/>
      <c r="E333" s="10" t="str">
        <f t="shared" si="5"/>
        <v xml:space="preserve"> </v>
      </c>
      <c r="F333" s="5"/>
      <c r="G333" s="6"/>
    </row>
    <row r="334" spans="1:7">
      <c r="A334" s="5"/>
      <c r="E334" s="10" t="str">
        <f t="shared" si="5"/>
        <v xml:space="preserve"> </v>
      </c>
      <c r="F334" s="5"/>
      <c r="G334" s="6"/>
    </row>
    <row r="335" spans="1:7">
      <c r="A335" s="5"/>
      <c r="E335" s="10" t="str">
        <f t="shared" si="5"/>
        <v xml:space="preserve"> </v>
      </c>
      <c r="F335" s="5"/>
      <c r="G335" s="6"/>
    </row>
    <row r="336" spans="1:7">
      <c r="A336" s="5"/>
      <c r="E336" s="10" t="str">
        <f t="shared" si="5"/>
        <v xml:space="preserve"> </v>
      </c>
      <c r="F336" s="5"/>
      <c r="G336" s="6"/>
    </row>
    <row r="337" spans="1:7">
      <c r="A337" s="5"/>
      <c r="E337" s="10" t="str">
        <f t="shared" si="5"/>
        <v xml:space="preserve"> </v>
      </c>
      <c r="F337" s="5"/>
      <c r="G337" s="6"/>
    </row>
    <row r="338" spans="1:7" s="5" customFormat="1">
      <c r="C338" s="16"/>
      <c r="D338" s="16"/>
      <c r="E338" s="10" t="str">
        <f t="shared" si="5"/>
        <v xml:space="preserve"> </v>
      </c>
      <c r="G338" s="6"/>
    </row>
    <row r="339" spans="1:7" s="5" customFormat="1">
      <c r="C339" s="16"/>
      <c r="D339" s="16"/>
      <c r="E339" s="10" t="str">
        <f t="shared" ref="E339:E340" si="6">IF(C339&lt;0,"Enter 0 or 1",IF(C339&gt;1,"Enter 0 or 1"," "))</f>
        <v xml:space="preserve"> </v>
      </c>
      <c r="G339" s="6"/>
    </row>
    <row r="340" spans="1:7">
      <c r="E340" s="10" t="str">
        <f t="shared" si="6"/>
        <v xml:space="preserve"> </v>
      </c>
    </row>
  </sheetData>
  <sheetProtection password="A49F" sheet="1" objects="1" scenarios="1"/>
  <mergeCells count="2">
    <mergeCell ref="A5:A14"/>
    <mergeCell ref="A16:A17"/>
  </mergeCells>
  <pageMargins left="0.7" right="0.7" top="0.75" bottom="0.75" header="0.3" footer="0.3"/>
  <pageSetup scale="75" orientation="portrait" horizontalDpi="0"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N345"/>
  <sheetViews>
    <sheetView workbookViewId="0">
      <selection activeCell="C21" sqref="C21"/>
    </sheetView>
  </sheetViews>
  <sheetFormatPr defaultRowHeight="15"/>
  <cols>
    <col min="1" max="1" width="45.42578125" customWidth="1"/>
    <col min="2" max="2" width="3" style="5" customWidth="1"/>
    <col min="3" max="3" width="23.7109375" customWidth="1"/>
    <col min="4" max="4" width="11.5703125" style="1" bestFit="1" customWidth="1"/>
    <col min="5" max="5" width="11.7109375" style="5" customWidth="1"/>
    <col min="6" max="7" width="9.140625" style="5" customWidth="1"/>
    <col min="8" max="12" width="9.140625" style="5"/>
  </cols>
  <sheetData>
    <row r="1" spans="1:14" s="5" customFormat="1">
      <c r="D1" s="6"/>
      <c r="F1" s="11"/>
      <c r="G1" s="11"/>
      <c r="H1" s="11"/>
      <c r="I1" s="11"/>
      <c r="J1" s="11"/>
      <c r="K1" s="11"/>
      <c r="L1" s="11"/>
    </row>
    <row r="2" spans="1:14" ht="15" customHeight="1">
      <c r="A2" s="13" t="s">
        <v>34</v>
      </c>
      <c r="B2" s="7"/>
      <c r="C2" s="2" t="s">
        <v>7</v>
      </c>
      <c r="D2" s="14">
        <v>0.95</v>
      </c>
      <c r="E2" s="73"/>
      <c r="F2" s="11"/>
      <c r="G2" s="11"/>
      <c r="H2" s="11"/>
      <c r="I2" s="11"/>
      <c r="J2" s="11"/>
      <c r="K2" s="11"/>
      <c r="L2" s="11"/>
    </row>
    <row r="3" spans="1:14">
      <c r="A3" s="12"/>
      <c r="B3" s="7"/>
      <c r="C3" s="3"/>
      <c r="D3" s="59"/>
      <c r="E3" s="73"/>
      <c r="F3" s="11"/>
      <c r="G3" s="11"/>
      <c r="H3" s="11"/>
      <c r="I3" s="11"/>
      <c r="J3" s="11"/>
      <c r="K3" s="11"/>
      <c r="L3" s="11"/>
      <c r="M3" s="72"/>
      <c r="N3" s="72"/>
    </row>
    <row r="4" spans="1:14">
      <c r="A4" s="12" t="s">
        <v>11</v>
      </c>
      <c r="B4" s="7"/>
      <c r="C4" s="64" t="s">
        <v>58</v>
      </c>
      <c r="D4" s="60"/>
      <c r="E4" s="73"/>
      <c r="F4" s="11"/>
      <c r="G4" s="11"/>
      <c r="H4" s="11"/>
      <c r="I4" s="11"/>
      <c r="J4" s="11"/>
      <c r="K4" s="11"/>
      <c r="L4" s="11"/>
      <c r="M4" s="72"/>
      <c r="N4" s="72"/>
    </row>
    <row r="5" spans="1:14" ht="15" customHeight="1">
      <c r="A5" s="126" t="s">
        <v>60</v>
      </c>
      <c r="B5" s="7"/>
      <c r="C5" s="69"/>
      <c r="D5" s="20" t="s">
        <v>26</v>
      </c>
      <c r="E5" s="74" t="s">
        <v>27</v>
      </c>
      <c r="F5" s="11"/>
      <c r="G5" s="11"/>
      <c r="H5" s="11"/>
      <c r="I5" s="11"/>
      <c r="J5" s="11"/>
      <c r="K5" s="11"/>
      <c r="L5" s="11"/>
      <c r="M5" s="72"/>
      <c r="N5" s="72"/>
    </row>
    <row r="6" spans="1:14">
      <c r="A6" s="127"/>
      <c r="B6" s="7"/>
      <c r="C6" s="55" t="s">
        <v>1</v>
      </c>
      <c r="D6" s="20">
        <v>50</v>
      </c>
      <c r="E6" s="74">
        <v>50</v>
      </c>
      <c r="F6" s="11"/>
      <c r="G6" s="11"/>
      <c r="H6" s="11"/>
      <c r="I6" s="11"/>
      <c r="J6" s="11"/>
      <c r="K6" s="11"/>
      <c r="L6" s="11"/>
      <c r="M6" s="72"/>
      <c r="N6" s="72"/>
    </row>
    <row r="7" spans="1:14">
      <c r="A7" s="127"/>
      <c r="B7" s="7"/>
      <c r="C7" s="55" t="s">
        <v>54</v>
      </c>
      <c r="D7" s="61">
        <v>23</v>
      </c>
      <c r="E7" s="75">
        <v>11</v>
      </c>
      <c r="F7" s="11"/>
      <c r="G7" s="11"/>
      <c r="H7" s="11"/>
      <c r="I7" s="11"/>
      <c r="J7" s="11"/>
      <c r="K7" s="11"/>
      <c r="L7" s="11"/>
      <c r="M7" s="72"/>
      <c r="N7" s="72"/>
    </row>
    <row r="8" spans="1:14">
      <c r="A8" s="127"/>
      <c r="B8" s="7"/>
      <c r="C8" s="55" t="s">
        <v>55</v>
      </c>
      <c r="D8" s="76"/>
      <c r="E8" s="77"/>
      <c r="F8" s="11"/>
      <c r="G8" s="11"/>
      <c r="H8" s="11"/>
      <c r="I8" s="11"/>
      <c r="J8" s="11"/>
      <c r="K8" s="11"/>
      <c r="L8" s="11"/>
      <c r="M8" s="72"/>
      <c r="N8" s="72"/>
    </row>
    <row r="9" spans="1:14">
      <c r="A9" s="127"/>
      <c r="B9" s="7"/>
      <c r="C9" s="27"/>
      <c r="D9" s="56"/>
      <c r="E9" s="71"/>
      <c r="F9" s="11"/>
      <c r="G9" s="11"/>
      <c r="H9" s="11"/>
      <c r="I9" s="11"/>
      <c r="J9" s="11"/>
      <c r="K9" s="11"/>
      <c r="L9" s="11"/>
      <c r="M9" s="72"/>
      <c r="N9" s="72"/>
    </row>
    <row r="10" spans="1:14">
      <c r="A10" s="127"/>
      <c r="B10" s="7"/>
      <c r="C10" s="8" t="s">
        <v>18</v>
      </c>
      <c r="D10" s="56"/>
      <c r="E10" s="71"/>
      <c r="F10" s="11"/>
      <c r="G10" s="11"/>
      <c r="H10" s="11"/>
      <c r="I10" s="11"/>
      <c r="J10" s="11"/>
      <c r="K10" s="11"/>
      <c r="L10" s="11"/>
      <c r="M10" s="72"/>
      <c r="N10" s="72"/>
    </row>
    <row r="11" spans="1:14">
      <c r="A11" s="127"/>
      <c r="B11" s="7"/>
      <c r="C11" s="118"/>
      <c r="D11" s="104" t="s">
        <v>26</v>
      </c>
      <c r="E11" s="105" t="s">
        <v>74</v>
      </c>
      <c r="F11" s="11"/>
      <c r="G11" s="11"/>
      <c r="H11" s="11"/>
      <c r="I11" s="11"/>
      <c r="J11" s="11"/>
      <c r="K11" s="11"/>
      <c r="L11" s="11"/>
      <c r="M11" s="72"/>
      <c r="N11" s="72"/>
    </row>
    <row r="12" spans="1:14">
      <c r="A12" s="127"/>
      <c r="C12" s="116" t="s">
        <v>35</v>
      </c>
      <c r="D12" s="97">
        <f>IF(D8&gt;0,D8,D7/D6)</f>
        <v>0.46</v>
      </c>
      <c r="E12" s="88">
        <f>IF(E8&gt;0,E8,E7/E6)</f>
        <v>0.22</v>
      </c>
      <c r="F12" s="11"/>
      <c r="G12" s="11"/>
      <c r="H12" s="11"/>
      <c r="I12" s="11"/>
      <c r="J12" s="11"/>
      <c r="K12" s="11"/>
      <c r="L12" s="11"/>
      <c r="M12" s="72"/>
      <c r="N12" s="72"/>
    </row>
    <row r="13" spans="1:14">
      <c r="A13" s="127"/>
      <c r="C13" s="117"/>
      <c r="D13" s="96"/>
      <c r="E13" s="90"/>
      <c r="F13" s="11"/>
      <c r="G13" s="11"/>
      <c r="H13" s="11"/>
      <c r="I13" s="11"/>
      <c r="J13" s="11"/>
      <c r="K13" s="11"/>
      <c r="L13" s="11"/>
      <c r="M13" s="72"/>
      <c r="N13" s="72"/>
    </row>
    <row r="14" spans="1:14">
      <c r="A14" s="127"/>
      <c r="C14" s="89" t="s">
        <v>37</v>
      </c>
      <c r="D14" s="96">
        <f>D12-E12</f>
        <v>0.24000000000000002</v>
      </c>
      <c r="E14" s="90" t="s">
        <v>21</v>
      </c>
      <c r="F14" s="11"/>
      <c r="G14" s="11"/>
      <c r="H14" s="11"/>
      <c r="I14" s="11"/>
      <c r="J14" s="11"/>
      <c r="K14" s="11"/>
      <c r="L14" s="11"/>
      <c r="M14" s="72"/>
      <c r="N14" s="72"/>
    </row>
    <row r="15" spans="1:14">
      <c r="A15" s="127"/>
      <c r="C15" s="89" t="s">
        <v>36</v>
      </c>
      <c r="D15" s="96">
        <f>SQRT((D12*(1-D12)/D6)+(E12*(1-E12)/E6))</f>
        <v>9.1651513899116813E-2</v>
      </c>
      <c r="E15" s="90" t="s">
        <v>21</v>
      </c>
      <c r="F15" s="11"/>
      <c r="G15" s="11"/>
      <c r="H15" s="11"/>
      <c r="I15" s="11">
        <v>1</v>
      </c>
      <c r="J15" s="11">
        <v>2</v>
      </c>
      <c r="K15" s="11"/>
      <c r="L15" s="11"/>
      <c r="M15" s="72"/>
      <c r="N15" s="72"/>
    </row>
    <row r="16" spans="1:14">
      <c r="A16" s="127"/>
      <c r="C16" s="89" t="s">
        <v>17</v>
      </c>
      <c r="D16" s="96">
        <f>ABS(NORMSINV((1-D2)/2))</f>
        <v>1.9599639845400545</v>
      </c>
      <c r="E16" s="98"/>
      <c r="F16" s="11" t="s">
        <v>43</v>
      </c>
      <c r="G16" s="11">
        <f>LN(D22)</f>
        <v>0.73759894313077912</v>
      </c>
      <c r="H16" s="26" t="s">
        <v>1</v>
      </c>
      <c r="I16" s="11">
        <f>D6</f>
        <v>50</v>
      </c>
      <c r="J16" s="11">
        <f>E6</f>
        <v>50</v>
      </c>
      <c r="K16" s="11"/>
      <c r="L16" s="11"/>
      <c r="M16" s="72"/>
      <c r="N16" s="72"/>
    </row>
    <row r="17" spans="1:14" ht="15" customHeight="1">
      <c r="A17" s="128"/>
      <c r="C17" s="89" t="s">
        <v>8</v>
      </c>
      <c r="D17" s="96">
        <f>D16*D15</f>
        <v>0.17963366637084116</v>
      </c>
      <c r="E17" s="98"/>
      <c r="F17" s="11"/>
      <c r="G17" s="11"/>
      <c r="H17" s="11" t="s">
        <v>44</v>
      </c>
      <c r="I17" s="11">
        <f>D6*D12</f>
        <v>23</v>
      </c>
      <c r="J17" s="11">
        <f>E6*E12</f>
        <v>11</v>
      </c>
      <c r="K17" s="11"/>
      <c r="L17" s="11"/>
      <c r="M17" s="72"/>
      <c r="N17" s="72"/>
    </row>
    <row r="18" spans="1:14">
      <c r="A18" s="5"/>
      <c r="C18" s="89" t="s">
        <v>38</v>
      </c>
      <c r="D18" s="96" t="s">
        <v>21</v>
      </c>
      <c r="E18" s="98"/>
      <c r="F18" s="11"/>
      <c r="G18" s="11"/>
      <c r="H18" s="11" t="s">
        <v>6</v>
      </c>
      <c r="I18" s="11">
        <f>SQRT(   (((I16-I17)/I17)/I16)+(((J16-J17)/J17)/J16))</f>
        <v>0.30722524599820261</v>
      </c>
      <c r="J18" s="11"/>
      <c r="K18" s="11"/>
      <c r="L18" s="11"/>
      <c r="M18" s="72"/>
      <c r="N18" s="72"/>
    </row>
    <row r="19" spans="1:14">
      <c r="A19" s="5"/>
      <c r="C19" s="89" t="s">
        <v>9</v>
      </c>
      <c r="D19" s="96">
        <f>D14-D17</f>
        <v>6.0366333629158858E-2</v>
      </c>
      <c r="E19" s="98"/>
      <c r="F19" s="11"/>
      <c r="G19" s="11"/>
      <c r="H19" s="11">
        <f>G16-1.96*I18</f>
        <v>0.13543746097430198</v>
      </c>
      <c r="I19" s="11"/>
      <c r="J19" s="11"/>
      <c r="K19" s="11"/>
      <c r="L19" s="11"/>
      <c r="M19" s="72"/>
      <c r="N19" s="72"/>
    </row>
    <row r="20" spans="1:14">
      <c r="A20" s="5"/>
      <c r="C20" s="89" t="s">
        <v>10</v>
      </c>
      <c r="D20" s="96">
        <f>D14+D17</f>
        <v>0.41963366637084121</v>
      </c>
      <c r="E20" s="98"/>
      <c r="F20" s="11"/>
      <c r="G20" s="11"/>
      <c r="H20" s="11"/>
      <c r="I20" s="11"/>
      <c r="J20" s="11"/>
      <c r="K20" s="11"/>
      <c r="L20" s="11"/>
      <c r="M20" s="72"/>
      <c r="N20" s="72"/>
    </row>
    <row r="21" spans="1:14">
      <c r="A21" s="5"/>
      <c r="C21" s="107" t="s">
        <v>21</v>
      </c>
      <c r="D21" s="108"/>
      <c r="E21" s="109"/>
      <c r="F21" s="11" t="s">
        <v>45</v>
      </c>
      <c r="G21" s="11">
        <f>LN(D27)</f>
        <v>1.1053237232560966</v>
      </c>
      <c r="H21" s="11"/>
      <c r="I21" s="11"/>
      <c r="J21" s="11"/>
      <c r="K21" s="11"/>
      <c r="L21" s="11"/>
      <c r="M21" s="72"/>
      <c r="N21" s="72"/>
    </row>
    <row r="22" spans="1:14">
      <c r="A22" s="5"/>
      <c r="C22" s="110" t="s">
        <v>39</v>
      </c>
      <c r="D22" s="111">
        <f>D12/E12</f>
        <v>2.0909090909090908</v>
      </c>
      <c r="E22" s="109"/>
      <c r="F22" s="11" t="s">
        <v>6</v>
      </c>
      <c r="G22" s="11">
        <f>SQRT((1/I17)+(1/(I16-I17))+(1/J17)+(1/(J16-J17)))</f>
        <v>0.44392050465901978</v>
      </c>
      <c r="H22" s="11"/>
      <c r="I22" s="11"/>
      <c r="J22" s="11"/>
      <c r="K22" s="11"/>
      <c r="L22" s="11"/>
      <c r="M22" s="72"/>
      <c r="N22" s="72"/>
    </row>
    <row r="23" spans="1:14">
      <c r="A23" s="5"/>
      <c r="C23" s="110" t="s">
        <v>40</v>
      </c>
      <c r="D23" s="108"/>
      <c r="E23" s="109"/>
      <c r="F23" s="11"/>
      <c r="G23" s="11"/>
      <c r="H23" s="11"/>
      <c r="I23" s="11"/>
      <c r="J23" s="11"/>
      <c r="K23" s="11"/>
      <c r="L23" s="11"/>
      <c r="M23" s="72"/>
      <c r="N23" s="72"/>
    </row>
    <row r="24" spans="1:14">
      <c r="A24" s="5"/>
      <c r="C24" s="110" t="s">
        <v>9</v>
      </c>
      <c r="D24" s="111">
        <f>EXP(G16-D16*I18)</f>
        <v>1.1450502538092857</v>
      </c>
      <c r="E24" s="109"/>
      <c r="F24" s="11"/>
      <c r="G24" s="11"/>
      <c r="H24" s="11"/>
      <c r="I24" s="11"/>
      <c r="J24" s="11"/>
      <c r="K24" s="11"/>
      <c r="L24" s="11"/>
      <c r="M24" s="72"/>
      <c r="N24" s="72"/>
    </row>
    <row r="25" spans="1:14">
      <c r="A25" s="5"/>
      <c r="C25" s="110" t="s">
        <v>10</v>
      </c>
      <c r="D25" s="111">
        <f>EXP(G16+D16*I18)</f>
        <v>3.8180864218859378</v>
      </c>
      <c r="E25" s="109"/>
      <c r="F25" s="11"/>
      <c r="G25" s="11"/>
      <c r="H25" s="11"/>
      <c r="I25" s="11"/>
      <c r="J25" s="11"/>
      <c r="K25" s="11"/>
      <c r="L25" s="11"/>
      <c r="M25" s="72"/>
      <c r="N25" s="72"/>
    </row>
    <row r="26" spans="1:14">
      <c r="A26" s="5"/>
      <c r="C26" s="110"/>
      <c r="D26" s="108"/>
      <c r="E26" s="109"/>
      <c r="F26" s="11"/>
      <c r="G26" s="11"/>
      <c r="H26" s="11"/>
      <c r="I26" s="11"/>
      <c r="J26" s="11"/>
      <c r="K26" s="11"/>
      <c r="L26" s="11"/>
      <c r="M26" s="72"/>
      <c r="N26" s="72"/>
    </row>
    <row r="27" spans="1:14">
      <c r="A27" s="5"/>
      <c r="C27" s="110" t="s">
        <v>41</v>
      </c>
      <c r="D27" s="111">
        <f>(D12/(1-D12))/(E12/(1-E12))</f>
        <v>3.0202020202020203</v>
      </c>
      <c r="E27" s="109"/>
      <c r="F27" s="11"/>
      <c r="G27" s="11"/>
      <c r="H27" s="11"/>
      <c r="I27" s="11"/>
      <c r="J27" s="11"/>
      <c r="K27" s="11"/>
      <c r="L27" s="11"/>
      <c r="M27" s="72"/>
      <c r="N27" s="72"/>
    </row>
    <row r="28" spans="1:14">
      <c r="A28" s="5"/>
      <c r="C28" s="110" t="s">
        <v>42</v>
      </c>
      <c r="D28" s="108"/>
      <c r="E28" s="109"/>
      <c r="F28" s="11"/>
      <c r="G28" s="11"/>
      <c r="H28" s="11"/>
      <c r="I28" s="11"/>
      <c r="J28" s="11"/>
      <c r="K28" s="11"/>
      <c r="L28" s="11"/>
      <c r="M28" s="72"/>
      <c r="N28" s="72"/>
    </row>
    <row r="29" spans="1:14">
      <c r="A29" s="5"/>
      <c r="C29" s="82" t="s">
        <v>9</v>
      </c>
      <c r="D29" s="112">
        <f>EXP(G21-D16*G22)</f>
        <v>1.2652320222075824</v>
      </c>
      <c r="E29" s="113"/>
      <c r="F29" s="11"/>
      <c r="G29" s="11"/>
      <c r="H29" s="11"/>
      <c r="I29" s="11"/>
      <c r="J29" s="11"/>
      <c r="K29" s="11"/>
      <c r="L29" s="11"/>
      <c r="M29" s="72"/>
      <c r="N29" s="72"/>
    </row>
    <row r="30" spans="1:14">
      <c r="A30" s="5"/>
      <c r="C30" s="84" t="s">
        <v>10</v>
      </c>
      <c r="D30" s="114">
        <f>EXP(G21+D16*G22)</f>
        <v>7.209444657365629</v>
      </c>
      <c r="E30" s="115"/>
      <c r="F30" s="11"/>
      <c r="G30" s="11"/>
      <c r="H30" s="11"/>
      <c r="I30" s="11"/>
      <c r="J30" s="11"/>
      <c r="K30" s="11"/>
      <c r="L30" s="11"/>
      <c r="M30" s="72"/>
      <c r="N30" s="72"/>
    </row>
    <row r="31" spans="1:14">
      <c r="A31" s="5"/>
      <c r="C31" s="5"/>
      <c r="D31" s="6"/>
      <c r="F31" s="11"/>
      <c r="G31" s="11"/>
      <c r="H31" s="11"/>
      <c r="I31" s="11"/>
      <c r="J31" s="11"/>
      <c r="K31" s="11"/>
      <c r="L31" s="11"/>
      <c r="M31" s="72"/>
      <c r="N31" s="72"/>
    </row>
    <row r="32" spans="1:14">
      <c r="A32" s="5"/>
      <c r="C32" s="5" t="s">
        <v>46</v>
      </c>
      <c r="D32" s="6"/>
      <c r="F32" s="11"/>
      <c r="G32" s="11"/>
      <c r="H32" s="11"/>
      <c r="I32" s="11"/>
      <c r="J32" s="11"/>
      <c r="K32" s="11"/>
      <c r="L32" s="11"/>
      <c r="M32" s="72"/>
      <c r="N32" s="72"/>
    </row>
    <row r="33" spans="1:14">
      <c r="A33" s="5"/>
      <c r="C33" t="str">
        <f>IF(MIN(D6*D12,D6*(1-D12),E6*E12,E6*(1-E12))&lt;5,"Violation of Minimum Sample Size"," ")</f>
        <v xml:space="preserve"> </v>
      </c>
      <c r="D33" s="6"/>
      <c r="F33" s="11"/>
      <c r="G33" s="11"/>
      <c r="H33" s="11"/>
      <c r="I33" s="11"/>
      <c r="J33" s="11"/>
      <c r="K33" s="11"/>
      <c r="L33" s="11"/>
      <c r="M33" s="72"/>
      <c r="N33" s="72"/>
    </row>
    <row r="34" spans="1:14">
      <c r="A34" s="5"/>
      <c r="C34" s="5"/>
      <c r="D34" s="6"/>
      <c r="F34" s="11"/>
      <c r="G34" s="11"/>
      <c r="H34" s="11"/>
      <c r="I34" s="11"/>
      <c r="J34" s="11"/>
      <c r="K34" s="11"/>
      <c r="L34" s="11"/>
      <c r="M34" s="72"/>
      <c r="N34" s="72"/>
    </row>
    <row r="35" spans="1:14">
      <c r="A35" s="5"/>
      <c r="C35" s="5"/>
      <c r="D35" s="6"/>
      <c r="F35" s="11"/>
      <c r="G35" s="11"/>
      <c r="H35" s="11"/>
      <c r="I35" s="11"/>
      <c r="J35" s="11"/>
      <c r="K35" s="11"/>
      <c r="L35" s="11"/>
      <c r="M35" s="72"/>
      <c r="N35" s="72"/>
    </row>
    <row r="36" spans="1:14">
      <c r="A36" s="5"/>
      <c r="C36" s="5"/>
      <c r="D36" s="6"/>
      <c r="F36" s="11"/>
      <c r="G36" s="11"/>
      <c r="H36" s="11"/>
      <c r="I36" s="11"/>
      <c r="J36" s="11"/>
      <c r="K36" s="11"/>
      <c r="L36" s="11"/>
      <c r="M36" s="72"/>
      <c r="N36" s="72"/>
    </row>
    <row r="37" spans="1:14">
      <c r="A37" s="5"/>
      <c r="C37" s="5"/>
      <c r="D37" s="6"/>
      <c r="F37" s="11"/>
      <c r="G37" s="11"/>
      <c r="H37" s="11"/>
      <c r="I37" s="11"/>
      <c r="J37" s="11"/>
      <c r="K37" s="11"/>
      <c r="L37" s="11"/>
      <c r="M37" s="72"/>
      <c r="N37" s="72"/>
    </row>
    <row r="38" spans="1:14">
      <c r="A38" s="5"/>
      <c r="C38" s="5"/>
      <c r="D38" s="6"/>
      <c r="F38" s="11"/>
      <c r="G38" s="11"/>
      <c r="H38" s="11"/>
      <c r="I38" s="11"/>
      <c r="J38" s="11"/>
      <c r="K38" s="11"/>
      <c r="L38" s="11"/>
      <c r="M38" s="72"/>
      <c r="N38" s="72"/>
    </row>
    <row r="39" spans="1:14">
      <c r="A39" s="5"/>
      <c r="C39" s="5"/>
      <c r="D39" s="6"/>
      <c r="F39" s="11"/>
      <c r="G39" s="11"/>
      <c r="H39" s="11"/>
      <c r="I39" s="11"/>
      <c r="J39" s="11"/>
      <c r="K39" s="11"/>
      <c r="L39" s="11"/>
      <c r="M39" s="72"/>
      <c r="N39" s="72"/>
    </row>
    <row r="40" spans="1:14">
      <c r="A40" s="5"/>
      <c r="C40" s="5"/>
      <c r="D40" s="6"/>
      <c r="F40" s="11"/>
      <c r="G40" s="11"/>
      <c r="H40" s="11"/>
      <c r="I40" s="11"/>
      <c r="J40" s="11"/>
      <c r="K40" s="11"/>
      <c r="L40" s="11"/>
      <c r="M40" s="72"/>
      <c r="N40" s="72"/>
    </row>
    <row r="41" spans="1:14">
      <c r="A41" s="5"/>
      <c r="C41" s="5"/>
      <c r="D41" s="6"/>
      <c r="F41" s="11"/>
      <c r="G41" s="11"/>
      <c r="H41" s="11"/>
      <c r="I41" s="11"/>
      <c r="J41" s="11"/>
      <c r="K41" s="11"/>
      <c r="L41" s="11"/>
      <c r="M41" s="72"/>
      <c r="N41" s="72"/>
    </row>
    <row r="42" spans="1:14">
      <c r="A42" s="5"/>
      <c r="C42" s="5"/>
      <c r="D42" s="6"/>
      <c r="F42" s="11"/>
      <c r="G42" s="11"/>
      <c r="H42" s="11"/>
      <c r="I42" s="11"/>
      <c r="J42" s="11"/>
      <c r="K42" s="11"/>
      <c r="L42" s="11"/>
      <c r="M42" s="72"/>
      <c r="N42" s="72"/>
    </row>
    <row r="43" spans="1:14">
      <c r="A43" s="5"/>
      <c r="C43" s="5"/>
      <c r="D43" s="6"/>
      <c r="F43" s="11"/>
      <c r="G43" s="11"/>
      <c r="H43" s="11"/>
      <c r="I43" s="11"/>
      <c r="J43" s="11"/>
      <c r="K43" s="11"/>
      <c r="L43" s="11"/>
      <c r="M43" s="72"/>
      <c r="N43" s="72"/>
    </row>
    <row r="44" spans="1:14">
      <c r="A44" s="5"/>
      <c r="C44" s="5"/>
      <c r="D44" s="6"/>
      <c r="F44" s="11"/>
      <c r="G44" s="11"/>
      <c r="H44" s="11"/>
      <c r="I44" s="11"/>
      <c r="J44" s="11"/>
      <c r="K44" s="11"/>
      <c r="L44" s="11"/>
      <c r="M44" s="72"/>
      <c r="N44" s="72"/>
    </row>
    <row r="45" spans="1:14">
      <c r="A45" s="5"/>
      <c r="C45" s="5"/>
      <c r="D45" s="6"/>
      <c r="F45" s="11"/>
      <c r="G45" s="11"/>
      <c r="H45" s="11"/>
      <c r="I45" s="11"/>
      <c r="J45" s="11"/>
      <c r="K45" s="11"/>
      <c r="L45" s="11"/>
      <c r="M45" s="72"/>
      <c r="N45" s="72"/>
    </row>
    <row r="46" spans="1:14">
      <c r="A46" s="5"/>
      <c r="C46" s="5"/>
      <c r="D46" s="6"/>
      <c r="F46" s="11"/>
      <c r="G46" s="11"/>
      <c r="H46" s="11"/>
      <c r="I46" s="11"/>
      <c r="J46" s="11"/>
      <c r="K46" s="11"/>
      <c r="L46" s="11"/>
      <c r="M46" s="72"/>
      <c r="N46" s="72"/>
    </row>
    <row r="47" spans="1:14">
      <c r="A47" s="5"/>
      <c r="C47" s="5"/>
      <c r="D47" s="6"/>
      <c r="F47" s="11"/>
      <c r="G47" s="11"/>
      <c r="H47" s="11"/>
      <c r="I47" s="11"/>
      <c r="J47" s="11"/>
      <c r="K47" s="11"/>
      <c r="L47" s="11"/>
      <c r="M47" s="72"/>
      <c r="N47" s="72"/>
    </row>
    <row r="48" spans="1:14">
      <c r="A48" s="5"/>
      <c r="C48" s="5"/>
      <c r="D48" s="6"/>
      <c r="F48" s="11"/>
      <c r="G48" s="11"/>
      <c r="H48" s="11"/>
      <c r="I48" s="11"/>
      <c r="J48" s="11"/>
      <c r="K48" s="11"/>
      <c r="L48" s="11"/>
      <c r="M48" s="72"/>
      <c r="N48" s="72"/>
    </row>
    <row r="49" spans="1:14">
      <c r="A49" s="5"/>
      <c r="C49" s="5"/>
      <c r="D49" s="6"/>
      <c r="F49" s="11"/>
      <c r="G49" s="11"/>
      <c r="H49" s="11"/>
      <c r="I49" s="11"/>
      <c r="J49" s="11"/>
      <c r="K49" s="11"/>
      <c r="L49" s="11"/>
      <c r="M49" s="72"/>
      <c r="N49" s="72"/>
    </row>
    <row r="50" spans="1:14">
      <c r="A50" s="5"/>
      <c r="C50" s="5"/>
      <c r="D50" s="6"/>
      <c r="F50" s="11"/>
      <c r="G50" s="11"/>
      <c r="H50" s="11"/>
      <c r="I50" s="11"/>
      <c r="J50" s="11"/>
      <c r="K50" s="11"/>
      <c r="L50" s="11"/>
      <c r="M50" s="72"/>
      <c r="N50" s="72"/>
    </row>
    <row r="51" spans="1:14">
      <c r="A51" s="5"/>
      <c r="C51" s="5"/>
      <c r="D51" s="6"/>
      <c r="F51" s="11"/>
      <c r="G51" s="11"/>
      <c r="H51" s="11"/>
      <c r="I51" s="11"/>
      <c r="J51" s="11"/>
      <c r="K51" s="11"/>
      <c r="L51" s="11"/>
      <c r="M51" s="72"/>
      <c r="N51" s="72"/>
    </row>
    <row r="52" spans="1:14">
      <c r="A52" s="5"/>
      <c r="C52" s="5"/>
      <c r="D52" s="6"/>
      <c r="F52" s="11"/>
      <c r="G52" s="11"/>
      <c r="H52" s="11"/>
      <c r="I52" s="11"/>
      <c r="J52" s="11"/>
      <c r="K52" s="11"/>
      <c r="L52" s="11"/>
      <c r="M52" s="72"/>
      <c r="N52" s="72"/>
    </row>
    <row r="53" spans="1:14">
      <c r="A53" s="5"/>
      <c r="C53" s="5"/>
      <c r="D53" s="6"/>
      <c r="F53" s="11"/>
      <c r="G53" s="11"/>
      <c r="H53" s="11"/>
      <c r="I53" s="11"/>
      <c r="J53" s="11"/>
      <c r="K53" s="11"/>
      <c r="L53" s="11"/>
      <c r="M53" s="72"/>
      <c r="N53" s="72"/>
    </row>
    <row r="54" spans="1:14">
      <c r="A54" s="5"/>
      <c r="C54" s="5"/>
      <c r="D54" s="6"/>
      <c r="F54" s="11"/>
      <c r="G54" s="11"/>
      <c r="H54" s="11"/>
      <c r="I54" s="11"/>
      <c r="J54" s="11"/>
      <c r="K54" s="11"/>
      <c r="L54" s="11"/>
      <c r="M54" s="72"/>
      <c r="N54" s="72"/>
    </row>
    <row r="55" spans="1:14">
      <c r="A55" s="5"/>
      <c r="C55" s="5"/>
      <c r="D55" s="6"/>
      <c r="F55" s="11"/>
      <c r="G55" s="11"/>
      <c r="H55" s="11"/>
      <c r="I55" s="11"/>
      <c r="J55" s="11"/>
      <c r="K55" s="11"/>
      <c r="L55" s="11"/>
      <c r="M55" s="72"/>
      <c r="N55" s="72"/>
    </row>
    <row r="56" spans="1:14">
      <c r="A56" s="5"/>
      <c r="C56" s="5"/>
      <c r="D56" s="6"/>
      <c r="F56" s="11"/>
      <c r="G56" s="11"/>
      <c r="H56" s="11"/>
      <c r="I56" s="11"/>
      <c r="J56" s="11"/>
      <c r="K56" s="11"/>
      <c r="L56" s="11"/>
      <c r="M56" s="72"/>
      <c r="N56" s="72"/>
    </row>
    <row r="57" spans="1:14">
      <c r="A57" s="5"/>
      <c r="C57" s="5"/>
      <c r="D57" s="6"/>
      <c r="F57" s="11"/>
      <c r="G57" s="11"/>
      <c r="H57" s="11"/>
      <c r="I57" s="11"/>
      <c r="J57" s="11"/>
      <c r="K57" s="11"/>
      <c r="L57" s="11"/>
      <c r="M57" s="72"/>
      <c r="N57" s="72"/>
    </row>
    <row r="58" spans="1:14">
      <c r="A58" s="5"/>
      <c r="C58" s="5"/>
      <c r="D58" s="6"/>
      <c r="F58" s="11"/>
      <c r="G58" s="11"/>
      <c r="H58" s="11"/>
      <c r="I58" s="11"/>
      <c r="J58" s="11"/>
      <c r="K58" s="11"/>
      <c r="L58" s="11"/>
      <c r="M58" s="72"/>
      <c r="N58" s="72"/>
    </row>
    <row r="59" spans="1:14">
      <c r="A59" s="5"/>
      <c r="C59" s="5"/>
      <c r="D59" s="6"/>
      <c r="F59" s="11"/>
      <c r="G59" s="11"/>
      <c r="H59" s="11"/>
      <c r="I59" s="11"/>
      <c r="J59" s="11"/>
      <c r="K59" s="11"/>
      <c r="L59" s="11"/>
      <c r="M59" s="72"/>
      <c r="N59" s="72"/>
    </row>
    <row r="60" spans="1:14">
      <c r="A60" s="5"/>
      <c r="C60" s="5"/>
      <c r="D60" s="6"/>
      <c r="F60" s="11"/>
      <c r="G60" s="11"/>
      <c r="H60" s="11"/>
      <c r="I60" s="11"/>
      <c r="J60" s="11"/>
      <c r="K60" s="11"/>
      <c r="L60" s="11"/>
      <c r="M60" s="72"/>
      <c r="N60" s="72"/>
    </row>
    <row r="61" spans="1:14">
      <c r="A61" s="5"/>
      <c r="C61" s="5"/>
      <c r="D61" s="6"/>
      <c r="F61" s="11"/>
      <c r="G61" s="11"/>
      <c r="H61" s="11"/>
      <c r="I61" s="11"/>
      <c r="J61" s="11"/>
      <c r="K61" s="11"/>
      <c r="L61" s="11"/>
      <c r="M61" s="72"/>
      <c r="N61" s="72"/>
    </row>
    <row r="62" spans="1:14">
      <c r="A62" s="5"/>
      <c r="C62" s="5"/>
      <c r="D62" s="6"/>
      <c r="F62" s="11"/>
      <c r="G62" s="11"/>
      <c r="H62" s="11"/>
      <c r="I62" s="11"/>
      <c r="J62" s="11"/>
      <c r="K62" s="11"/>
      <c r="L62" s="11"/>
      <c r="M62" s="72"/>
      <c r="N62" s="72"/>
    </row>
    <row r="63" spans="1:14">
      <c r="A63" s="5"/>
      <c r="C63" s="5"/>
      <c r="D63" s="6"/>
      <c r="F63" s="11"/>
      <c r="G63" s="11"/>
      <c r="H63" s="11"/>
      <c r="I63" s="11"/>
      <c r="J63" s="11"/>
      <c r="K63" s="11"/>
      <c r="L63" s="11"/>
      <c r="M63" s="72"/>
      <c r="N63" s="72"/>
    </row>
    <row r="64" spans="1:14">
      <c r="A64" s="5"/>
      <c r="C64" s="5"/>
      <c r="D64" s="6"/>
      <c r="F64" s="11"/>
      <c r="G64" s="11"/>
      <c r="H64" s="11"/>
      <c r="I64" s="11"/>
      <c r="J64" s="11"/>
      <c r="K64" s="11"/>
      <c r="L64" s="11"/>
      <c r="M64" s="72"/>
      <c r="N64" s="72"/>
    </row>
    <row r="65" spans="1:14">
      <c r="A65" s="5"/>
      <c r="C65" s="5"/>
      <c r="D65" s="6"/>
      <c r="F65" s="11"/>
      <c r="G65" s="11"/>
      <c r="H65" s="11"/>
      <c r="I65" s="11"/>
      <c r="J65" s="11"/>
      <c r="K65" s="11"/>
      <c r="L65" s="11"/>
      <c r="M65" s="72"/>
      <c r="N65" s="72"/>
    </row>
    <row r="66" spans="1:14">
      <c r="A66" s="5"/>
      <c r="C66" s="5"/>
      <c r="D66" s="6"/>
      <c r="F66" s="11"/>
      <c r="G66" s="11"/>
      <c r="H66" s="11"/>
      <c r="I66" s="11"/>
      <c r="J66" s="11"/>
      <c r="K66" s="11"/>
      <c r="L66" s="11"/>
      <c r="M66" s="72"/>
      <c r="N66" s="72"/>
    </row>
    <row r="67" spans="1:14">
      <c r="A67" s="5"/>
      <c r="C67" s="5"/>
      <c r="D67" s="6"/>
      <c r="F67" s="11"/>
      <c r="G67" s="11"/>
      <c r="H67" s="11"/>
      <c r="I67" s="11"/>
      <c r="J67" s="11"/>
      <c r="K67" s="11"/>
      <c r="L67" s="11"/>
      <c r="M67" s="72"/>
      <c r="N67" s="72"/>
    </row>
    <row r="68" spans="1:14">
      <c r="A68" s="5"/>
      <c r="C68" s="5"/>
      <c r="D68" s="6"/>
      <c r="F68" s="11"/>
      <c r="G68" s="11"/>
      <c r="H68" s="11"/>
      <c r="I68" s="11"/>
      <c r="J68" s="11"/>
      <c r="K68" s="11"/>
      <c r="L68" s="11"/>
      <c r="M68" s="72"/>
      <c r="N68" s="72"/>
    </row>
    <row r="69" spans="1:14">
      <c r="A69" s="5"/>
      <c r="C69" s="5"/>
      <c r="D69" s="6"/>
      <c r="F69" s="11"/>
      <c r="G69" s="11"/>
      <c r="H69" s="11"/>
      <c r="I69" s="11"/>
      <c r="J69" s="11"/>
      <c r="K69" s="11"/>
      <c r="L69" s="11"/>
      <c r="M69" s="72"/>
      <c r="N69" s="72"/>
    </row>
    <row r="70" spans="1:14">
      <c r="A70" s="5"/>
      <c r="C70" s="5"/>
      <c r="D70" s="6"/>
      <c r="F70" s="11"/>
      <c r="G70" s="11"/>
      <c r="H70" s="11"/>
      <c r="I70" s="11"/>
      <c r="J70" s="11"/>
      <c r="K70" s="11"/>
      <c r="L70" s="11"/>
      <c r="M70" s="72"/>
      <c r="N70" s="72"/>
    </row>
    <row r="71" spans="1:14">
      <c r="A71" s="5"/>
      <c r="C71" s="5"/>
      <c r="D71" s="6"/>
      <c r="F71" s="11"/>
      <c r="G71" s="11"/>
      <c r="H71" s="11"/>
      <c r="I71" s="11"/>
      <c r="J71" s="11"/>
      <c r="K71" s="11"/>
      <c r="L71" s="11"/>
      <c r="M71" s="72"/>
      <c r="N71" s="72"/>
    </row>
    <row r="72" spans="1:14">
      <c r="A72" s="5"/>
      <c r="C72" s="5"/>
      <c r="D72" s="6"/>
      <c r="F72" s="11"/>
      <c r="G72" s="11"/>
      <c r="H72" s="11"/>
      <c r="I72" s="11"/>
      <c r="J72" s="11"/>
      <c r="K72" s="11"/>
      <c r="L72" s="11"/>
      <c r="M72" s="72"/>
      <c r="N72" s="72"/>
    </row>
    <row r="73" spans="1:14">
      <c r="A73" s="5"/>
      <c r="C73" s="5"/>
      <c r="D73" s="6"/>
      <c r="F73" s="11"/>
      <c r="G73" s="11"/>
      <c r="H73" s="11"/>
      <c r="I73" s="11"/>
      <c r="J73" s="11"/>
      <c r="K73" s="11"/>
      <c r="L73" s="11"/>
      <c r="M73" s="72"/>
      <c r="N73" s="72"/>
    </row>
    <row r="74" spans="1:14">
      <c r="A74" s="5"/>
      <c r="C74" s="5"/>
      <c r="D74" s="6"/>
      <c r="F74" s="11"/>
      <c r="G74" s="11"/>
      <c r="H74" s="11"/>
      <c r="I74" s="11"/>
      <c r="J74" s="11"/>
      <c r="K74" s="11"/>
      <c r="L74" s="11"/>
      <c r="M74" s="72"/>
      <c r="N74" s="72"/>
    </row>
    <row r="75" spans="1:14">
      <c r="A75" s="5"/>
      <c r="C75" s="5"/>
      <c r="D75" s="6"/>
      <c r="F75" s="11"/>
      <c r="G75" s="11"/>
      <c r="H75" s="11"/>
      <c r="I75" s="11"/>
      <c r="J75" s="11"/>
      <c r="K75" s="11"/>
      <c r="L75" s="11"/>
      <c r="M75" s="72"/>
      <c r="N75" s="72"/>
    </row>
    <row r="76" spans="1:14">
      <c r="A76" s="5"/>
      <c r="C76" s="5"/>
      <c r="D76" s="6"/>
      <c r="F76" s="11"/>
      <c r="G76" s="11"/>
      <c r="H76" s="11"/>
      <c r="I76" s="11"/>
      <c r="J76" s="11"/>
      <c r="K76" s="11"/>
      <c r="L76" s="11"/>
      <c r="M76" s="72"/>
      <c r="N76" s="72"/>
    </row>
    <row r="77" spans="1:14">
      <c r="A77" s="5"/>
      <c r="C77" s="5"/>
      <c r="D77" s="6"/>
      <c r="F77" s="11"/>
      <c r="G77" s="11"/>
      <c r="H77" s="11"/>
      <c r="I77" s="11"/>
      <c r="J77" s="11"/>
      <c r="K77" s="11"/>
      <c r="L77" s="11"/>
      <c r="M77" s="72"/>
      <c r="N77" s="72"/>
    </row>
    <row r="78" spans="1:14">
      <c r="A78" s="5"/>
      <c r="C78" s="5"/>
      <c r="D78" s="6"/>
      <c r="F78" s="11"/>
      <c r="G78" s="11"/>
      <c r="H78" s="11"/>
      <c r="I78" s="11"/>
      <c r="J78" s="11"/>
      <c r="K78" s="11"/>
      <c r="L78" s="11"/>
      <c r="M78" s="72"/>
      <c r="N78" s="72"/>
    </row>
    <row r="79" spans="1:14">
      <c r="A79" s="5"/>
      <c r="C79" s="5"/>
      <c r="D79" s="6"/>
      <c r="F79" s="11"/>
      <c r="G79" s="11"/>
      <c r="H79" s="11"/>
      <c r="I79" s="11"/>
      <c r="J79" s="11"/>
      <c r="K79" s="11"/>
      <c r="L79" s="11"/>
      <c r="M79" s="72"/>
      <c r="N79" s="72"/>
    </row>
    <row r="80" spans="1:14">
      <c r="A80" s="5"/>
      <c r="C80" s="5"/>
      <c r="D80" s="6"/>
      <c r="F80" s="11"/>
      <c r="G80" s="11"/>
      <c r="H80" s="11"/>
      <c r="I80" s="11"/>
      <c r="J80" s="11"/>
      <c r="K80" s="11"/>
      <c r="L80" s="11"/>
      <c r="M80" s="72"/>
      <c r="N80" s="72"/>
    </row>
    <row r="81" spans="1:14">
      <c r="A81" s="5"/>
      <c r="C81" s="5"/>
      <c r="D81" s="6"/>
      <c r="F81" s="11"/>
      <c r="G81" s="11"/>
      <c r="H81" s="11"/>
      <c r="I81" s="11"/>
      <c r="J81" s="11"/>
      <c r="K81" s="11"/>
      <c r="L81" s="11"/>
      <c r="M81" s="72"/>
      <c r="N81" s="72"/>
    </row>
    <row r="82" spans="1:14">
      <c r="A82" s="5"/>
      <c r="C82" s="5"/>
      <c r="D82" s="6"/>
      <c r="F82" s="11"/>
      <c r="G82" s="11"/>
      <c r="H82" s="11"/>
      <c r="I82" s="11"/>
      <c r="J82" s="11"/>
      <c r="K82" s="11"/>
      <c r="L82" s="11"/>
      <c r="M82" s="72"/>
      <c r="N82" s="72"/>
    </row>
    <row r="83" spans="1:14">
      <c r="A83" s="5"/>
      <c r="C83" s="5"/>
      <c r="D83" s="6"/>
      <c r="F83" s="11"/>
      <c r="G83" s="11"/>
      <c r="H83" s="11"/>
      <c r="I83" s="11"/>
      <c r="J83" s="11"/>
      <c r="K83" s="11"/>
      <c r="L83" s="11"/>
      <c r="M83" s="72"/>
      <c r="N83" s="72"/>
    </row>
    <row r="84" spans="1:14">
      <c r="A84" s="5"/>
      <c r="C84" s="5"/>
      <c r="D84" s="6"/>
      <c r="F84" s="11"/>
      <c r="G84" s="11"/>
      <c r="H84" s="11"/>
      <c r="I84" s="11"/>
      <c r="J84" s="11"/>
      <c r="K84" s="11"/>
      <c r="L84" s="11"/>
      <c r="M84" s="72"/>
      <c r="N84" s="72"/>
    </row>
    <row r="85" spans="1:14">
      <c r="A85" s="5"/>
      <c r="C85" s="5"/>
      <c r="D85" s="6"/>
      <c r="F85" s="11"/>
      <c r="G85" s="11"/>
      <c r="H85" s="11"/>
      <c r="I85" s="11"/>
      <c r="J85" s="11"/>
      <c r="K85" s="11"/>
      <c r="L85" s="11"/>
      <c r="M85" s="72"/>
      <c r="N85" s="72"/>
    </row>
    <row r="86" spans="1:14">
      <c r="A86" s="5"/>
      <c r="C86" s="5"/>
      <c r="D86" s="6"/>
      <c r="F86" s="11"/>
      <c r="G86" s="11"/>
      <c r="H86" s="11"/>
      <c r="I86" s="11"/>
      <c r="J86" s="11"/>
      <c r="K86" s="11"/>
      <c r="L86" s="11"/>
      <c r="M86" s="72"/>
      <c r="N86" s="72"/>
    </row>
    <row r="87" spans="1:14">
      <c r="A87" s="5"/>
      <c r="C87" s="5"/>
      <c r="D87" s="6"/>
      <c r="F87" s="11"/>
      <c r="G87" s="11"/>
      <c r="H87" s="11"/>
      <c r="I87" s="11"/>
      <c r="J87" s="11"/>
      <c r="K87" s="11"/>
      <c r="L87" s="11"/>
      <c r="M87" s="72"/>
      <c r="N87" s="72"/>
    </row>
    <row r="88" spans="1:14">
      <c r="A88" s="5"/>
      <c r="C88" s="5"/>
      <c r="D88" s="6"/>
      <c r="F88" s="11"/>
      <c r="G88" s="11"/>
      <c r="H88" s="11"/>
      <c r="I88" s="11"/>
      <c r="J88" s="11"/>
      <c r="K88" s="11"/>
      <c r="L88" s="11"/>
      <c r="M88" s="72"/>
      <c r="N88" s="72"/>
    </row>
    <row r="89" spans="1:14">
      <c r="A89" s="5"/>
      <c r="C89" s="5"/>
      <c r="D89" s="6"/>
      <c r="F89" s="11"/>
      <c r="G89" s="11"/>
      <c r="H89" s="11"/>
      <c r="I89" s="11"/>
      <c r="J89" s="11"/>
      <c r="K89" s="11"/>
      <c r="L89" s="11"/>
      <c r="M89" s="72"/>
      <c r="N89" s="72"/>
    </row>
    <row r="90" spans="1:14">
      <c r="A90" s="5"/>
      <c r="C90" s="5"/>
      <c r="D90" s="6"/>
      <c r="F90" s="11"/>
      <c r="G90" s="11"/>
      <c r="H90" s="11"/>
      <c r="I90" s="11"/>
      <c r="J90" s="11"/>
      <c r="K90" s="11"/>
      <c r="L90" s="11"/>
      <c r="M90" s="72"/>
      <c r="N90" s="72"/>
    </row>
    <row r="91" spans="1:14">
      <c r="A91" s="5"/>
      <c r="C91" s="5"/>
      <c r="D91" s="6"/>
      <c r="F91" s="11"/>
      <c r="G91" s="11"/>
      <c r="H91" s="11"/>
      <c r="I91" s="11"/>
      <c r="J91" s="11"/>
      <c r="K91" s="11"/>
      <c r="L91" s="11"/>
      <c r="M91" s="72"/>
      <c r="N91" s="72"/>
    </row>
    <row r="92" spans="1:14">
      <c r="A92" s="5"/>
      <c r="C92" s="5"/>
      <c r="D92" s="6"/>
      <c r="F92" s="11"/>
      <c r="G92" s="11"/>
      <c r="H92" s="11"/>
      <c r="I92" s="11"/>
      <c r="J92" s="11"/>
      <c r="K92" s="11"/>
      <c r="L92" s="11"/>
      <c r="M92" s="72"/>
      <c r="N92" s="72"/>
    </row>
    <row r="93" spans="1:14">
      <c r="A93" s="5"/>
      <c r="C93" s="5"/>
      <c r="D93" s="6"/>
      <c r="F93" s="11"/>
      <c r="G93" s="11"/>
      <c r="H93" s="11"/>
      <c r="I93" s="11"/>
      <c r="J93" s="11"/>
      <c r="K93" s="11"/>
      <c r="L93" s="11"/>
      <c r="M93" s="72"/>
      <c r="N93" s="72"/>
    </row>
    <row r="94" spans="1:14">
      <c r="A94" s="5"/>
      <c r="C94" s="5"/>
      <c r="D94" s="6"/>
      <c r="F94" s="11"/>
      <c r="G94" s="11"/>
      <c r="H94" s="11"/>
      <c r="I94" s="11"/>
      <c r="J94" s="11"/>
      <c r="K94" s="11"/>
      <c r="L94" s="11"/>
      <c r="M94" s="72"/>
      <c r="N94" s="72"/>
    </row>
    <row r="95" spans="1:14">
      <c r="A95" s="5"/>
      <c r="C95" s="5"/>
      <c r="D95" s="6"/>
      <c r="F95" s="11"/>
      <c r="G95" s="11"/>
      <c r="H95" s="11"/>
      <c r="I95" s="11"/>
      <c r="J95" s="11"/>
      <c r="K95" s="11"/>
      <c r="L95" s="11"/>
      <c r="M95" s="72"/>
      <c r="N95" s="72"/>
    </row>
    <row r="96" spans="1:14">
      <c r="A96" s="5"/>
      <c r="C96" s="5"/>
      <c r="D96" s="6"/>
      <c r="F96" s="11"/>
      <c r="G96" s="11"/>
      <c r="H96" s="11"/>
      <c r="I96" s="11"/>
      <c r="J96" s="11"/>
      <c r="K96" s="11"/>
      <c r="L96" s="11"/>
      <c r="M96" s="72"/>
      <c r="N96" s="72"/>
    </row>
    <row r="97" spans="1:14">
      <c r="A97" s="5"/>
      <c r="C97" s="5"/>
      <c r="D97" s="6"/>
      <c r="F97" s="11"/>
      <c r="G97" s="11"/>
      <c r="H97" s="11"/>
      <c r="I97" s="11"/>
      <c r="J97" s="11"/>
      <c r="K97" s="11"/>
      <c r="L97" s="11"/>
      <c r="M97" s="72"/>
      <c r="N97" s="72"/>
    </row>
    <row r="98" spans="1:14">
      <c r="A98" s="5"/>
      <c r="C98" s="5"/>
      <c r="D98" s="6"/>
      <c r="F98" s="11"/>
      <c r="G98" s="11"/>
      <c r="H98" s="11"/>
      <c r="I98" s="11"/>
      <c r="J98" s="11"/>
      <c r="K98" s="11"/>
      <c r="L98" s="11"/>
      <c r="M98" s="72"/>
      <c r="N98" s="72"/>
    </row>
    <row r="99" spans="1:14">
      <c r="A99" s="5"/>
      <c r="C99" s="5"/>
      <c r="D99" s="6"/>
      <c r="F99" s="11"/>
      <c r="G99" s="11"/>
      <c r="H99" s="11"/>
      <c r="I99" s="11"/>
      <c r="J99" s="11"/>
      <c r="K99" s="11"/>
      <c r="L99" s="11"/>
      <c r="M99" s="72"/>
      <c r="N99" s="72"/>
    </row>
    <row r="100" spans="1:14">
      <c r="A100" s="5"/>
      <c r="C100" s="5"/>
      <c r="D100" s="6"/>
      <c r="F100" s="11"/>
      <c r="G100" s="11"/>
      <c r="H100" s="11"/>
      <c r="I100" s="11"/>
      <c r="J100" s="11"/>
      <c r="K100" s="11"/>
      <c r="L100" s="11"/>
      <c r="M100" s="72"/>
      <c r="N100" s="72"/>
    </row>
    <row r="101" spans="1:14">
      <c r="A101" s="5"/>
      <c r="C101" s="5"/>
      <c r="D101" s="6"/>
      <c r="F101" s="11"/>
      <c r="G101" s="11"/>
      <c r="H101" s="11"/>
      <c r="I101" s="11"/>
      <c r="J101" s="11"/>
      <c r="K101" s="11"/>
      <c r="L101" s="11"/>
      <c r="M101" s="72"/>
      <c r="N101" s="72"/>
    </row>
    <row r="102" spans="1:14">
      <c r="A102" s="5"/>
      <c r="C102" s="5"/>
      <c r="D102" s="6"/>
      <c r="F102" s="11"/>
      <c r="G102" s="11"/>
      <c r="H102" s="11"/>
      <c r="I102" s="11"/>
      <c r="J102" s="11"/>
      <c r="K102" s="11"/>
      <c r="L102" s="11"/>
      <c r="M102" s="72"/>
      <c r="N102" s="72"/>
    </row>
    <row r="103" spans="1:14">
      <c r="A103" s="5"/>
      <c r="C103" s="5"/>
      <c r="D103" s="6"/>
      <c r="F103" s="11"/>
      <c r="G103" s="11"/>
      <c r="H103" s="11"/>
      <c r="I103" s="11"/>
      <c r="J103" s="11"/>
      <c r="K103" s="11"/>
      <c r="L103" s="11"/>
      <c r="M103" s="72"/>
      <c r="N103" s="72"/>
    </row>
    <row r="104" spans="1:14">
      <c r="A104" s="5"/>
      <c r="C104" s="5"/>
      <c r="D104" s="6"/>
      <c r="F104" s="11"/>
      <c r="G104" s="11"/>
      <c r="H104" s="11"/>
      <c r="I104" s="11"/>
      <c r="J104" s="11"/>
      <c r="K104" s="11"/>
      <c r="L104" s="11"/>
      <c r="M104" s="72"/>
      <c r="N104" s="72"/>
    </row>
    <row r="105" spans="1:14">
      <c r="A105" s="5"/>
      <c r="C105" s="5"/>
      <c r="D105" s="6"/>
      <c r="F105" s="11"/>
      <c r="G105" s="11"/>
      <c r="H105" s="11"/>
      <c r="I105" s="11"/>
      <c r="J105" s="11"/>
      <c r="K105" s="11"/>
      <c r="L105" s="11"/>
      <c r="M105" s="72"/>
      <c r="N105" s="72"/>
    </row>
    <row r="106" spans="1:14">
      <c r="A106" s="5"/>
      <c r="C106" s="5"/>
      <c r="D106" s="6"/>
      <c r="F106" s="11"/>
      <c r="G106" s="11"/>
      <c r="H106" s="11"/>
      <c r="I106" s="11"/>
      <c r="J106" s="11"/>
      <c r="K106" s="11"/>
      <c r="L106" s="11"/>
      <c r="M106" s="72"/>
      <c r="N106" s="72"/>
    </row>
    <row r="107" spans="1:14">
      <c r="A107" s="5"/>
      <c r="C107" s="5"/>
      <c r="D107" s="6"/>
      <c r="F107" s="11"/>
      <c r="G107" s="11"/>
      <c r="H107" s="11"/>
      <c r="I107" s="11"/>
      <c r="J107" s="11"/>
      <c r="K107" s="11"/>
      <c r="L107" s="11"/>
      <c r="M107" s="72"/>
      <c r="N107" s="72"/>
    </row>
    <row r="108" spans="1:14">
      <c r="A108" s="5"/>
      <c r="C108" s="5"/>
      <c r="D108" s="6"/>
      <c r="F108" s="11"/>
      <c r="G108" s="11"/>
      <c r="H108" s="11"/>
      <c r="I108" s="11"/>
      <c r="J108" s="11"/>
      <c r="K108" s="11"/>
      <c r="L108" s="11"/>
      <c r="M108" s="72"/>
      <c r="N108" s="72"/>
    </row>
    <row r="109" spans="1:14">
      <c r="A109" s="5"/>
      <c r="C109" s="5"/>
      <c r="D109" s="6"/>
      <c r="F109" s="11"/>
      <c r="G109" s="11"/>
      <c r="H109" s="11"/>
      <c r="I109" s="11"/>
      <c r="J109" s="11"/>
      <c r="K109" s="11"/>
      <c r="L109" s="11"/>
      <c r="M109" s="72"/>
      <c r="N109" s="72"/>
    </row>
    <row r="110" spans="1:14">
      <c r="A110" s="5"/>
      <c r="C110" s="5"/>
      <c r="D110" s="6"/>
    </row>
    <row r="111" spans="1:14">
      <c r="A111" s="5"/>
      <c r="C111" s="5"/>
      <c r="D111" s="6"/>
    </row>
    <row r="112" spans="1:14">
      <c r="A112" s="5"/>
      <c r="C112" s="5"/>
      <c r="D112" s="6"/>
    </row>
    <row r="113" spans="1:4">
      <c r="A113" s="5"/>
      <c r="C113" s="5"/>
      <c r="D113" s="6"/>
    </row>
    <row r="114" spans="1:4">
      <c r="A114" s="5"/>
      <c r="C114" s="5"/>
      <c r="D114" s="6"/>
    </row>
    <row r="115" spans="1:4">
      <c r="A115" s="5"/>
      <c r="C115" s="5"/>
      <c r="D115" s="6"/>
    </row>
    <row r="116" spans="1:4">
      <c r="A116" s="5"/>
      <c r="C116" s="5"/>
      <c r="D116" s="6"/>
    </row>
    <row r="117" spans="1:4">
      <c r="A117" s="5"/>
      <c r="C117" s="5"/>
      <c r="D117" s="6"/>
    </row>
    <row r="118" spans="1:4">
      <c r="A118" s="5"/>
      <c r="C118" s="5"/>
      <c r="D118" s="6"/>
    </row>
    <row r="119" spans="1:4">
      <c r="A119" s="5"/>
      <c r="C119" s="5"/>
      <c r="D119" s="6"/>
    </row>
    <row r="120" spans="1:4">
      <c r="A120" s="5"/>
      <c r="C120" s="5"/>
      <c r="D120" s="6"/>
    </row>
    <row r="121" spans="1:4">
      <c r="A121" s="5"/>
      <c r="C121" s="5"/>
      <c r="D121" s="6"/>
    </row>
    <row r="122" spans="1:4">
      <c r="A122" s="5"/>
      <c r="C122" s="5"/>
      <c r="D122" s="6"/>
    </row>
    <row r="123" spans="1:4">
      <c r="A123" s="5"/>
      <c r="C123" s="5"/>
      <c r="D123" s="6"/>
    </row>
    <row r="124" spans="1:4">
      <c r="A124" s="5"/>
      <c r="C124" s="5"/>
      <c r="D124" s="6"/>
    </row>
    <row r="125" spans="1:4">
      <c r="A125" s="5"/>
      <c r="C125" s="5"/>
      <c r="D125" s="6"/>
    </row>
    <row r="126" spans="1:4">
      <c r="A126" s="5"/>
      <c r="C126" s="5"/>
      <c r="D126" s="6"/>
    </row>
    <row r="127" spans="1:4">
      <c r="A127" s="5"/>
      <c r="C127" s="5"/>
      <c r="D127" s="6"/>
    </row>
    <row r="128" spans="1:4">
      <c r="A128" s="5"/>
      <c r="C128" s="5"/>
      <c r="D128" s="6"/>
    </row>
    <row r="129" spans="1:4">
      <c r="A129" s="5"/>
      <c r="C129" s="5"/>
      <c r="D129" s="6"/>
    </row>
    <row r="130" spans="1:4">
      <c r="A130" s="5"/>
      <c r="C130" s="5"/>
      <c r="D130" s="6"/>
    </row>
    <row r="131" spans="1:4">
      <c r="A131" s="5"/>
      <c r="C131" s="5"/>
      <c r="D131" s="6"/>
    </row>
    <row r="132" spans="1:4">
      <c r="A132" s="5"/>
      <c r="C132" s="5"/>
      <c r="D132" s="6"/>
    </row>
    <row r="133" spans="1:4">
      <c r="A133" s="5"/>
      <c r="C133" s="5"/>
      <c r="D133" s="6"/>
    </row>
    <row r="134" spans="1:4">
      <c r="A134" s="5"/>
      <c r="C134" s="5"/>
      <c r="D134" s="6"/>
    </row>
    <row r="135" spans="1:4">
      <c r="A135" s="5"/>
      <c r="C135" s="5"/>
      <c r="D135" s="6"/>
    </row>
    <row r="136" spans="1:4">
      <c r="A136" s="5"/>
      <c r="C136" s="5"/>
      <c r="D136" s="6"/>
    </row>
    <row r="137" spans="1:4">
      <c r="A137" s="5"/>
      <c r="C137" s="5"/>
      <c r="D137" s="6"/>
    </row>
    <row r="138" spans="1:4">
      <c r="A138" s="5"/>
      <c r="C138" s="5"/>
      <c r="D138" s="6"/>
    </row>
    <row r="139" spans="1:4">
      <c r="A139" s="5"/>
      <c r="C139" s="5"/>
      <c r="D139" s="6"/>
    </row>
    <row r="140" spans="1:4">
      <c r="A140" s="5"/>
      <c r="C140" s="5"/>
      <c r="D140" s="6"/>
    </row>
    <row r="141" spans="1:4">
      <c r="A141" s="5"/>
      <c r="C141" s="5"/>
      <c r="D141" s="6"/>
    </row>
    <row r="142" spans="1:4">
      <c r="A142" s="5"/>
      <c r="C142" s="5"/>
      <c r="D142" s="6"/>
    </row>
    <row r="143" spans="1:4">
      <c r="A143" s="5"/>
      <c r="C143" s="5"/>
      <c r="D143" s="6"/>
    </row>
    <row r="144" spans="1:4">
      <c r="A144" s="5"/>
      <c r="C144" s="5"/>
      <c r="D144" s="6"/>
    </row>
    <row r="145" spans="1:4">
      <c r="A145" s="5"/>
      <c r="C145" s="5"/>
      <c r="D145" s="6"/>
    </row>
    <row r="146" spans="1:4">
      <c r="A146" s="5"/>
      <c r="C146" s="5"/>
      <c r="D146" s="6"/>
    </row>
    <row r="147" spans="1:4">
      <c r="A147" s="5"/>
      <c r="C147" s="5"/>
      <c r="D147" s="6"/>
    </row>
    <row r="148" spans="1:4">
      <c r="A148" s="5"/>
      <c r="C148" s="5"/>
      <c r="D148" s="6"/>
    </row>
    <row r="149" spans="1:4">
      <c r="A149" s="5"/>
      <c r="C149" s="5"/>
      <c r="D149" s="6"/>
    </row>
    <row r="150" spans="1:4">
      <c r="A150" s="5"/>
      <c r="C150" s="5"/>
      <c r="D150" s="6"/>
    </row>
    <row r="151" spans="1:4">
      <c r="A151" s="5"/>
      <c r="C151" s="5"/>
      <c r="D151" s="6"/>
    </row>
    <row r="152" spans="1:4">
      <c r="A152" s="5"/>
      <c r="C152" s="5"/>
      <c r="D152" s="6"/>
    </row>
    <row r="153" spans="1:4">
      <c r="A153" s="5"/>
      <c r="C153" s="5"/>
      <c r="D153" s="6"/>
    </row>
    <row r="154" spans="1:4">
      <c r="A154" s="5"/>
      <c r="C154" s="5"/>
      <c r="D154" s="6"/>
    </row>
    <row r="155" spans="1:4">
      <c r="A155" s="5"/>
      <c r="C155" s="5"/>
      <c r="D155" s="6"/>
    </row>
    <row r="156" spans="1:4">
      <c r="A156" s="5"/>
      <c r="C156" s="5"/>
      <c r="D156" s="6"/>
    </row>
    <row r="157" spans="1:4">
      <c r="A157" s="5"/>
      <c r="C157" s="5"/>
      <c r="D157" s="6"/>
    </row>
    <row r="158" spans="1:4">
      <c r="A158" s="5"/>
      <c r="C158" s="5"/>
      <c r="D158" s="6"/>
    </row>
    <row r="159" spans="1:4">
      <c r="A159" s="5"/>
      <c r="C159" s="5"/>
      <c r="D159" s="6"/>
    </row>
    <row r="160" spans="1:4">
      <c r="A160" s="5"/>
      <c r="C160" s="5"/>
      <c r="D160" s="6"/>
    </row>
    <row r="161" spans="1:4">
      <c r="A161" s="5"/>
      <c r="C161" s="5"/>
      <c r="D161" s="6"/>
    </row>
    <row r="162" spans="1:4">
      <c r="A162" s="5"/>
      <c r="C162" s="5"/>
      <c r="D162" s="6"/>
    </row>
    <row r="163" spans="1:4">
      <c r="A163" s="5"/>
      <c r="C163" s="5"/>
      <c r="D163" s="6"/>
    </row>
    <row r="164" spans="1:4">
      <c r="A164" s="5"/>
      <c r="C164" s="5"/>
      <c r="D164" s="6"/>
    </row>
    <row r="165" spans="1:4">
      <c r="A165" s="5"/>
      <c r="C165" s="5"/>
      <c r="D165" s="6"/>
    </row>
    <row r="166" spans="1:4">
      <c r="A166" s="5"/>
      <c r="C166" s="5"/>
      <c r="D166" s="6"/>
    </row>
    <row r="167" spans="1:4">
      <c r="A167" s="5"/>
      <c r="C167" s="5"/>
      <c r="D167" s="6"/>
    </row>
    <row r="168" spans="1:4">
      <c r="A168" s="5"/>
      <c r="C168" s="5"/>
      <c r="D168" s="6"/>
    </row>
    <row r="169" spans="1:4">
      <c r="A169" s="5"/>
      <c r="C169" s="5"/>
      <c r="D169" s="6"/>
    </row>
    <row r="170" spans="1:4">
      <c r="A170" s="5"/>
      <c r="C170" s="5"/>
      <c r="D170" s="6"/>
    </row>
    <row r="171" spans="1:4">
      <c r="A171" s="5"/>
      <c r="C171" s="5"/>
      <c r="D171" s="6"/>
    </row>
    <row r="172" spans="1:4">
      <c r="A172" s="5"/>
      <c r="C172" s="5"/>
      <c r="D172" s="6"/>
    </row>
    <row r="173" spans="1:4">
      <c r="A173" s="5"/>
      <c r="C173" s="5"/>
      <c r="D173" s="6"/>
    </row>
    <row r="174" spans="1:4">
      <c r="A174" s="5"/>
      <c r="C174" s="5"/>
      <c r="D174" s="6"/>
    </row>
    <row r="175" spans="1:4">
      <c r="A175" s="5"/>
      <c r="C175" s="5"/>
      <c r="D175" s="6"/>
    </row>
    <row r="176" spans="1:4">
      <c r="A176" s="5"/>
      <c r="C176" s="5"/>
      <c r="D176" s="6"/>
    </row>
    <row r="177" spans="1:4">
      <c r="A177" s="5"/>
      <c r="C177" s="5"/>
      <c r="D177" s="6"/>
    </row>
    <row r="178" spans="1:4">
      <c r="A178" s="5"/>
      <c r="C178" s="5"/>
      <c r="D178" s="6"/>
    </row>
    <row r="179" spans="1:4">
      <c r="A179" s="5"/>
      <c r="C179" s="5"/>
      <c r="D179" s="6"/>
    </row>
    <row r="180" spans="1:4">
      <c r="A180" s="5"/>
      <c r="C180" s="5"/>
      <c r="D180" s="6"/>
    </row>
    <row r="181" spans="1:4">
      <c r="A181" s="5"/>
      <c r="C181" s="5"/>
      <c r="D181" s="6"/>
    </row>
    <row r="182" spans="1:4">
      <c r="A182" s="5"/>
      <c r="C182" s="5"/>
      <c r="D182" s="6"/>
    </row>
    <row r="183" spans="1:4">
      <c r="A183" s="5"/>
      <c r="C183" s="5"/>
      <c r="D183" s="6"/>
    </row>
    <row r="184" spans="1:4">
      <c r="A184" s="5"/>
      <c r="C184" s="5"/>
      <c r="D184" s="6"/>
    </row>
    <row r="185" spans="1:4">
      <c r="A185" s="5"/>
      <c r="C185" s="5"/>
      <c r="D185" s="6"/>
    </row>
    <row r="186" spans="1:4">
      <c r="A186" s="5"/>
      <c r="C186" s="5"/>
      <c r="D186" s="6"/>
    </row>
    <row r="187" spans="1:4">
      <c r="A187" s="5"/>
      <c r="C187" s="5"/>
      <c r="D187" s="6"/>
    </row>
    <row r="188" spans="1:4">
      <c r="A188" s="5"/>
      <c r="C188" s="5"/>
      <c r="D188" s="6"/>
    </row>
    <row r="189" spans="1:4">
      <c r="A189" s="5"/>
      <c r="C189" s="5"/>
      <c r="D189" s="6"/>
    </row>
    <row r="190" spans="1:4">
      <c r="A190" s="5"/>
      <c r="C190" s="5"/>
      <c r="D190" s="6"/>
    </row>
    <row r="191" spans="1:4">
      <c r="A191" s="5"/>
      <c r="C191" s="5"/>
      <c r="D191" s="6"/>
    </row>
    <row r="192" spans="1:4">
      <c r="A192" s="5"/>
      <c r="C192" s="5"/>
      <c r="D192" s="6"/>
    </row>
    <row r="193" spans="1:4">
      <c r="A193" s="5"/>
      <c r="C193" s="5"/>
      <c r="D193" s="6"/>
    </row>
    <row r="194" spans="1:4">
      <c r="A194" s="5"/>
      <c r="C194" s="5"/>
      <c r="D194" s="6"/>
    </row>
    <row r="195" spans="1:4">
      <c r="A195" s="5"/>
      <c r="C195" s="5"/>
      <c r="D195" s="6"/>
    </row>
    <row r="196" spans="1:4">
      <c r="A196" s="5"/>
      <c r="C196" s="5"/>
      <c r="D196" s="6"/>
    </row>
    <row r="197" spans="1:4">
      <c r="A197" s="5"/>
      <c r="C197" s="5"/>
      <c r="D197" s="6"/>
    </row>
    <row r="198" spans="1:4">
      <c r="A198" s="5"/>
      <c r="C198" s="5"/>
      <c r="D198" s="6"/>
    </row>
    <row r="199" spans="1:4">
      <c r="A199" s="5"/>
      <c r="C199" s="5"/>
      <c r="D199" s="6"/>
    </row>
    <row r="200" spans="1:4">
      <c r="A200" s="5"/>
      <c r="C200" s="5"/>
      <c r="D200" s="6"/>
    </row>
    <row r="201" spans="1:4">
      <c r="A201" s="5"/>
      <c r="C201" s="5"/>
      <c r="D201" s="6"/>
    </row>
    <row r="202" spans="1:4">
      <c r="A202" s="5"/>
      <c r="C202" s="5"/>
      <c r="D202" s="6"/>
    </row>
    <row r="203" spans="1:4">
      <c r="A203" s="5"/>
      <c r="C203" s="5"/>
      <c r="D203" s="6"/>
    </row>
    <row r="204" spans="1:4">
      <c r="A204" s="5"/>
      <c r="C204" s="5"/>
      <c r="D204" s="6"/>
    </row>
    <row r="205" spans="1:4">
      <c r="A205" s="5"/>
      <c r="C205" s="5"/>
      <c r="D205" s="6"/>
    </row>
    <row r="206" spans="1:4">
      <c r="A206" s="5"/>
      <c r="C206" s="5"/>
      <c r="D206" s="6"/>
    </row>
    <row r="207" spans="1:4">
      <c r="A207" s="5"/>
      <c r="C207" s="5"/>
      <c r="D207" s="6"/>
    </row>
    <row r="208" spans="1:4">
      <c r="A208" s="5"/>
      <c r="C208" s="5"/>
      <c r="D208" s="6"/>
    </row>
    <row r="209" spans="1:4">
      <c r="A209" s="5"/>
      <c r="C209" s="5"/>
      <c r="D209" s="6"/>
    </row>
    <row r="210" spans="1:4">
      <c r="A210" s="5"/>
      <c r="C210" s="5"/>
      <c r="D210" s="6"/>
    </row>
    <row r="211" spans="1:4">
      <c r="A211" s="5"/>
      <c r="C211" s="5"/>
      <c r="D211" s="6"/>
    </row>
    <row r="212" spans="1:4">
      <c r="A212" s="5"/>
      <c r="C212" s="5"/>
      <c r="D212" s="6"/>
    </row>
    <row r="213" spans="1:4">
      <c r="A213" s="5"/>
      <c r="C213" s="5"/>
      <c r="D213" s="6"/>
    </row>
    <row r="214" spans="1:4">
      <c r="A214" s="5"/>
      <c r="C214" s="5"/>
      <c r="D214" s="6"/>
    </row>
    <row r="215" spans="1:4">
      <c r="A215" s="5"/>
      <c r="C215" s="5"/>
      <c r="D215" s="6"/>
    </row>
    <row r="216" spans="1:4">
      <c r="A216" s="5"/>
      <c r="C216" s="5"/>
      <c r="D216" s="6"/>
    </row>
    <row r="217" spans="1:4">
      <c r="A217" s="5"/>
      <c r="C217" s="5"/>
      <c r="D217" s="6"/>
    </row>
    <row r="218" spans="1:4">
      <c r="A218" s="5"/>
      <c r="C218" s="5"/>
      <c r="D218" s="6"/>
    </row>
    <row r="219" spans="1:4">
      <c r="A219" s="5"/>
      <c r="C219" s="5"/>
      <c r="D219" s="6"/>
    </row>
    <row r="220" spans="1:4">
      <c r="A220" s="5"/>
      <c r="C220" s="5"/>
      <c r="D220" s="6"/>
    </row>
    <row r="221" spans="1:4">
      <c r="A221" s="5"/>
      <c r="C221" s="5"/>
      <c r="D221" s="6"/>
    </row>
    <row r="222" spans="1:4">
      <c r="A222" s="5"/>
      <c r="C222" s="5"/>
      <c r="D222" s="6"/>
    </row>
    <row r="223" spans="1:4">
      <c r="A223" s="5"/>
      <c r="C223" s="5"/>
      <c r="D223" s="6"/>
    </row>
    <row r="224" spans="1:4">
      <c r="A224" s="5"/>
      <c r="C224" s="5"/>
      <c r="D224" s="6"/>
    </row>
    <row r="225" spans="1:4">
      <c r="A225" s="5"/>
      <c r="C225" s="5"/>
      <c r="D225" s="6"/>
    </row>
    <row r="226" spans="1:4">
      <c r="A226" s="5"/>
      <c r="C226" s="5"/>
      <c r="D226" s="6"/>
    </row>
    <row r="227" spans="1:4">
      <c r="A227" s="5"/>
      <c r="C227" s="5"/>
      <c r="D227" s="6"/>
    </row>
    <row r="228" spans="1:4">
      <c r="A228" s="5"/>
      <c r="C228" s="5"/>
      <c r="D228" s="6"/>
    </row>
    <row r="229" spans="1:4">
      <c r="A229" s="5"/>
      <c r="C229" s="5"/>
      <c r="D229" s="6"/>
    </row>
    <row r="230" spans="1:4">
      <c r="A230" s="5"/>
      <c r="C230" s="5"/>
      <c r="D230" s="6"/>
    </row>
    <row r="231" spans="1:4">
      <c r="A231" s="5"/>
      <c r="C231" s="5"/>
      <c r="D231" s="6"/>
    </row>
    <row r="232" spans="1:4">
      <c r="A232" s="5"/>
      <c r="C232" s="5"/>
      <c r="D232" s="6"/>
    </row>
    <row r="233" spans="1:4">
      <c r="A233" s="5"/>
      <c r="C233" s="5"/>
      <c r="D233" s="6"/>
    </row>
    <row r="234" spans="1:4">
      <c r="A234" s="5"/>
      <c r="C234" s="5"/>
      <c r="D234" s="6"/>
    </row>
    <row r="235" spans="1:4">
      <c r="A235" s="5"/>
      <c r="C235" s="5"/>
      <c r="D235" s="6"/>
    </row>
    <row r="236" spans="1:4">
      <c r="A236" s="5"/>
      <c r="C236" s="5"/>
      <c r="D236" s="6"/>
    </row>
    <row r="237" spans="1:4">
      <c r="A237" s="5"/>
      <c r="C237" s="5"/>
      <c r="D237" s="6"/>
    </row>
    <row r="238" spans="1:4">
      <c r="A238" s="5"/>
      <c r="C238" s="5"/>
      <c r="D238" s="6"/>
    </row>
    <row r="239" spans="1:4">
      <c r="A239" s="5"/>
      <c r="C239" s="5"/>
      <c r="D239" s="6"/>
    </row>
    <row r="240" spans="1:4">
      <c r="A240" s="5"/>
      <c r="C240" s="5"/>
      <c r="D240" s="6"/>
    </row>
    <row r="241" spans="1:4">
      <c r="A241" s="5"/>
      <c r="C241" s="5"/>
      <c r="D241" s="6"/>
    </row>
    <row r="242" spans="1:4">
      <c r="A242" s="5"/>
      <c r="C242" s="5"/>
      <c r="D242" s="6"/>
    </row>
    <row r="243" spans="1:4">
      <c r="A243" s="5"/>
      <c r="C243" s="5"/>
      <c r="D243" s="6"/>
    </row>
    <row r="244" spans="1:4">
      <c r="A244" s="5"/>
      <c r="C244" s="5"/>
      <c r="D244" s="6"/>
    </row>
    <row r="245" spans="1:4">
      <c r="A245" s="5"/>
      <c r="C245" s="5"/>
      <c r="D245" s="6"/>
    </row>
    <row r="246" spans="1:4">
      <c r="A246" s="5"/>
      <c r="C246" s="5"/>
      <c r="D246" s="6"/>
    </row>
    <row r="247" spans="1:4">
      <c r="A247" s="5"/>
      <c r="C247" s="5"/>
      <c r="D247" s="6"/>
    </row>
    <row r="248" spans="1:4">
      <c r="A248" s="5"/>
      <c r="C248" s="5"/>
      <c r="D248" s="6"/>
    </row>
    <row r="249" spans="1:4">
      <c r="A249" s="5"/>
      <c r="C249" s="5"/>
      <c r="D249" s="6"/>
    </row>
    <row r="250" spans="1:4">
      <c r="A250" s="5"/>
      <c r="C250" s="5"/>
      <c r="D250" s="6"/>
    </row>
    <row r="251" spans="1:4">
      <c r="A251" s="5"/>
      <c r="C251" s="5"/>
      <c r="D251" s="6"/>
    </row>
    <row r="252" spans="1:4">
      <c r="A252" s="5"/>
      <c r="C252" s="5"/>
      <c r="D252" s="6"/>
    </row>
    <row r="253" spans="1:4">
      <c r="A253" s="5"/>
      <c r="C253" s="5"/>
      <c r="D253" s="6"/>
    </row>
    <row r="254" spans="1:4">
      <c r="A254" s="5"/>
      <c r="C254" s="5"/>
      <c r="D254" s="6"/>
    </row>
    <row r="255" spans="1:4">
      <c r="A255" s="5"/>
      <c r="C255" s="5"/>
      <c r="D255" s="6"/>
    </row>
    <row r="256" spans="1:4">
      <c r="A256" s="5"/>
      <c r="C256" s="5"/>
      <c r="D256" s="6"/>
    </row>
    <row r="257" spans="1:4">
      <c r="A257" s="5"/>
      <c r="C257" s="5"/>
      <c r="D257" s="6"/>
    </row>
    <row r="258" spans="1:4">
      <c r="A258" s="5"/>
      <c r="C258" s="5"/>
      <c r="D258" s="6"/>
    </row>
    <row r="259" spans="1:4">
      <c r="A259" s="5"/>
      <c r="C259" s="5"/>
      <c r="D259" s="6"/>
    </row>
    <row r="260" spans="1:4">
      <c r="A260" s="5"/>
      <c r="C260" s="5"/>
      <c r="D260" s="6"/>
    </row>
    <row r="261" spans="1:4">
      <c r="A261" s="5"/>
      <c r="C261" s="5"/>
      <c r="D261" s="6"/>
    </row>
    <row r="262" spans="1:4">
      <c r="A262" s="5"/>
      <c r="C262" s="5"/>
      <c r="D262" s="6"/>
    </row>
    <row r="263" spans="1:4">
      <c r="A263" s="5"/>
      <c r="C263" s="5"/>
      <c r="D263" s="6"/>
    </row>
    <row r="264" spans="1:4">
      <c r="A264" s="5"/>
      <c r="C264" s="5"/>
      <c r="D264" s="6"/>
    </row>
    <row r="265" spans="1:4">
      <c r="A265" s="5"/>
      <c r="C265" s="5"/>
      <c r="D265" s="6"/>
    </row>
    <row r="266" spans="1:4">
      <c r="A266" s="5"/>
      <c r="C266" s="5"/>
      <c r="D266" s="6"/>
    </row>
    <row r="267" spans="1:4">
      <c r="A267" s="5"/>
      <c r="C267" s="5"/>
      <c r="D267" s="6"/>
    </row>
    <row r="268" spans="1:4">
      <c r="A268" s="5"/>
      <c r="C268" s="5"/>
      <c r="D268" s="6"/>
    </row>
    <row r="269" spans="1:4">
      <c r="A269" s="5"/>
      <c r="C269" s="5"/>
      <c r="D269" s="6"/>
    </row>
    <row r="270" spans="1:4">
      <c r="A270" s="5"/>
      <c r="C270" s="5"/>
      <c r="D270" s="6"/>
    </row>
    <row r="271" spans="1:4">
      <c r="A271" s="5"/>
      <c r="C271" s="5"/>
      <c r="D271" s="6"/>
    </row>
    <row r="272" spans="1:4">
      <c r="A272" s="5"/>
      <c r="C272" s="5"/>
      <c r="D272" s="6"/>
    </row>
    <row r="273" spans="1:4">
      <c r="A273" s="5"/>
      <c r="C273" s="5"/>
      <c r="D273" s="6"/>
    </row>
    <row r="274" spans="1:4">
      <c r="A274" s="5"/>
      <c r="C274" s="5"/>
      <c r="D274" s="6"/>
    </row>
    <row r="275" spans="1:4">
      <c r="A275" s="5"/>
      <c r="C275" s="5"/>
      <c r="D275" s="6"/>
    </row>
    <row r="276" spans="1:4">
      <c r="A276" s="5"/>
      <c r="C276" s="5"/>
      <c r="D276" s="6"/>
    </row>
    <row r="277" spans="1:4">
      <c r="A277" s="5"/>
      <c r="C277" s="5"/>
      <c r="D277" s="6"/>
    </row>
    <row r="278" spans="1:4">
      <c r="A278" s="5"/>
      <c r="C278" s="5"/>
      <c r="D278" s="6"/>
    </row>
    <row r="279" spans="1:4">
      <c r="A279" s="5"/>
      <c r="C279" s="5"/>
      <c r="D279" s="6"/>
    </row>
    <row r="280" spans="1:4">
      <c r="A280" s="5"/>
      <c r="C280" s="5"/>
      <c r="D280" s="6"/>
    </row>
    <row r="281" spans="1:4">
      <c r="A281" s="5"/>
      <c r="C281" s="5"/>
      <c r="D281" s="6"/>
    </row>
    <row r="282" spans="1:4">
      <c r="A282" s="5"/>
      <c r="C282" s="5"/>
      <c r="D282" s="6"/>
    </row>
    <row r="283" spans="1:4">
      <c r="A283" s="5"/>
      <c r="C283" s="5"/>
      <c r="D283" s="6"/>
    </row>
    <row r="284" spans="1:4">
      <c r="A284" s="5"/>
      <c r="C284" s="5"/>
      <c r="D284" s="6"/>
    </row>
    <row r="285" spans="1:4">
      <c r="A285" s="5"/>
      <c r="C285" s="5"/>
      <c r="D285" s="6"/>
    </row>
    <row r="286" spans="1:4">
      <c r="A286" s="5"/>
      <c r="C286" s="5"/>
      <c r="D286" s="6"/>
    </row>
    <row r="287" spans="1:4">
      <c r="A287" s="5"/>
      <c r="C287" s="5"/>
      <c r="D287" s="6"/>
    </row>
    <row r="288" spans="1:4">
      <c r="A288" s="5"/>
      <c r="C288" s="5"/>
      <c r="D288" s="6"/>
    </row>
    <row r="289" spans="1:4">
      <c r="A289" s="5"/>
      <c r="C289" s="5"/>
      <c r="D289" s="6"/>
    </row>
    <row r="290" spans="1:4">
      <c r="A290" s="5"/>
      <c r="C290" s="5"/>
      <c r="D290" s="6"/>
    </row>
    <row r="291" spans="1:4">
      <c r="A291" s="5"/>
      <c r="C291" s="5"/>
      <c r="D291" s="6"/>
    </row>
    <row r="292" spans="1:4">
      <c r="A292" s="5"/>
      <c r="C292" s="5"/>
      <c r="D292" s="6"/>
    </row>
    <row r="293" spans="1:4">
      <c r="A293" s="5"/>
      <c r="C293" s="5"/>
      <c r="D293" s="6"/>
    </row>
    <row r="294" spans="1:4">
      <c r="A294" s="5"/>
      <c r="C294" s="5"/>
      <c r="D294" s="6"/>
    </row>
    <row r="295" spans="1:4">
      <c r="A295" s="5"/>
      <c r="C295" s="5"/>
      <c r="D295" s="6"/>
    </row>
    <row r="296" spans="1:4">
      <c r="A296" s="5"/>
      <c r="C296" s="5"/>
      <c r="D296" s="6"/>
    </row>
    <row r="297" spans="1:4">
      <c r="A297" s="5"/>
      <c r="C297" s="5"/>
      <c r="D297" s="6"/>
    </row>
    <row r="298" spans="1:4">
      <c r="A298" s="5"/>
      <c r="C298" s="5"/>
      <c r="D298" s="6"/>
    </row>
    <row r="299" spans="1:4">
      <c r="A299" s="5"/>
      <c r="C299" s="5"/>
      <c r="D299" s="6"/>
    </row>
    <row r="300" spans="1:4">
      <c r="A300" s="5"/>
      <c r="C300" s="5"/>
      <c r="D300" s="6"/>
    </row>
    <row r="301" spans="1:4">
      <c r="A301" s="5"/>
      <c r="C301" s="5"/>
      <c r="D301" s="6"/>
    </row>
    <row r="302" spans="1:4">
      <c r="A302" s="5"/>
      <c r="C302" s="5"/>
      <c r="D302" s="6"/>
    </row>
    <row r="303" spans="1:4">
      <c r="A303" s="5"/>
      <c r="C303" s="5"/>
      <c r="D303" s="6"/>
    </row>
    <row r="304" spans="1:4">
      <c r="A304" s="5"/>
      <c r="C304" s="5"/>
      <c r="D304" s="6"/>
    </row>
    <row r="305" spans="1:4">
      <c r="A305" s="5"/>
      <c r="C305" s="5"/>
      <c r="D305" s="6"/>
    </row>
    <row r="306" spans="1:4">
      <c r="A306" s="5"/>
      <c r="C306" s="5"/>
      <c r="D306" s="6"/>
    </row>
    <row r="307" spans="1:4">
      <c r="A307" s="5"/>
      <c r="C307" s="5"/>
      <c r="D307" s="6"/>
    </row>
    <row r="308" spans="1:4">
      <c r="A308" s="5"/>
      <c r="C308" s="5"/>
      <c r="D308" s="6"/>
    </row>
    <row r="309" spans="1:4">
      <c r="A309" s="5"/>
      <c r="C309" s="5"/>
      <c r="D309" s="6"/>
    </row>
    <row r="310" spans="1:4">
      <c r="A310" s="5"/>
      <c r="C310" s="5"/>
      <c r="D310" s="6"/>
    </row>
    <row r="311" spans="1:4">
      <c r="A311" s="5"/>
      <c r="C311" s="5"/>
      <c r="D311" s="6"/>
    </row>
    <row r="312" spans="1:4">
      <c r="A312" s="5"/>
      <c r="C312" s="5"/>
      <c r="D312" s="6"/>
    </row>
    <row r="313" spans="1:4">
      <c r="A313" s="5"/>
      <c r="C313" s="5"/>
      <c r="D313" s="6"/>
    </row>
    <row r="314" spans="1:4">
      <c r="A314" s="5"/>
      <c r="C314" s="5"/>
      <c r="D314" s="6"/>
    </row>
    <row r="315" spans="1:4">
      <c r="A315" s="5"/>
      <c r="C315" s="5"/>
      <c r="D315" s="6"/>
    </row>
    <row r="316" spans="1:4">
      <c r="A316" s="5"/>
      <c r="C316" s="5"/>
      <c r="D316" s="6"/>
    </row>
    <row r="317" spans="1:4">
      <c r="A317" s="5"/>
      <c r="C317" s="5"/>
      <c r="D317" s="6"/>
    </row>
    <row r="318" spans="1:4">
      <c r="A318" s="5"/>
      <c r="C318" s="5"/>
      <c r="D318" s="6"/>
    </row>
    <row r="319" spans="1:4">
      <c r="A319" s="5"/>
      <c r="C319" s="5"/>
      <c r="D319" s="6"/>
    </row>
    <row r="320" spans="1:4">
      <c r="A320" s="5"/>
      <c r="C320" s="5"/>
      <c r="D320" s="6"/>
    </row>
    <row r="321" spans="1:4">
      <c r="A321" s="5"/>
      <c r="C321" s="5"/>
      <c r="D321" s="6"/>
    </row>
    <row r="322" spans="1:4">
      <c r="A322" s="5"/>
      <c r="C322" s="5"/>
      <c r="D322" s="6"/>
    </row>
    <row r="323" spans="1:4">
      <c r="A323" s="5"/>
      <c r="C323" s="5"/>
      <c r="D323" s="6"/>
    </row>
    <row r="324" spans="1:4">
      <c r="A324" s="5"/>
      <c r="C324" s="5"/>
      <c r="D324" s="6"/>
    </row>
    <row r="325" spans="1:4">
      <c r="A325" s="5"/>
      <c r="C325" s="5"/>
      <c r="D325" s="6"/>
    </row>
    <row r="326" spans="1:4">
      <c r="A326" s="5"/>
      <c r="C326" s="5"/>
      <c r="D326" s="6"/>
    </row>
    <row r="327" spans="1:4">
      <c r="A327" s="5"/>
      <c r="C327" s="5"/>
      <c r="D327" s="6"/>
    </row>
    <row r="328" spans="1:4">
      <c r="A328" s="5"/>
      <c r="C328" s="5"/>
      <c r="D328" s="6"/>
    </row>
    <row r="329" spans="1:4">
      <c r="A329" s="5"/>
      <c r="C329" s="5"/>
      <c r="D329" s="6"/>
    </row>
    <row r="330" spans="1:4">
      <c r="A330" s="5"/>
      <c r="C330" s="5"/>
      <c r="D330" s="6"/>
    </row>
    <row r="331" spans="1:4">
      <c r="A331" s="5"/>
      <c r="C331" s="5"/>
      <c r="D331" s="6"/>
    </row>
    <row r="332" spans="1:4">
      <c r="A332" s="5"/>
      <c r="C332" s="5"/>
      <c r="D332" s="6"/>
    </row>
    <row r="333" spans="1:4">
      <c r="A333" s="5"/>
      <c r="C333" s="5"/>
      <c r="D333" s="6"/>
    </row>
    <row r="334" spans="1:4">
      <c r="A334" s="5"/>
      <c r="C334" s="5"/>
      <c r="D334" s="6"/>
    </row>
    <row r="335" spans="1:4">
      <c r="A335" s="5"/>
      <c r="C335" s="5"/>
      <c r="D335" s="6"/>
    </row>
    <row r="336" spans="1:4">
      <c r="A336" s="5"/>
      <c r="C336" s="5"/>
      <c r="D336" s="6"/>
    </row>
    <row r="337" spans="1:4">
      <c r="A337" s="5"/>
      <c r="C337" s="5"/>
      <c r="D337" s="6"/>
    </row>
    <row r="338" spans="1:4" s="5" customFormat="1">
      <c r="D338" s="6"/>
    </row>
    <row r="339" spans="1:4" s="5" customFormat="1">
      <c r="D339" s="6"/>
    </row>
    <row r="340" spans="1:4">
      <c r="C340" s="5"/>
      <c r="D340" s="6"/>
    </row>
    <row r="341" spans="1:4">
      <c r="C341" s="5"/>
      <c r="D341" s="6"/>
    </row>
    <row r="342" spans="1:4">
      <c r="C342" s="5"/>
      <c r="D342" s="6"/>
    </row>
    <row r="343" spans="1:4">
      <c r="C343" s="5"/>
      <c r="D343" s="6"/>
    </row>
    <row r="344" spans="1:4">
      <c r="C344" s="5"/>
      <c r="D344" s="6"/>
    </row>
    <row r="345" spans="1:4">
      <c r="C345" s="5"/>
      <c r="D345" s="6"/>
    </row>
  </sheetData>
  <sheetProtection password="A49F" sheet="1" objects="1" scenarios="1"/>
  <mergeCells count="1">
    <mergeCell ref="A5:A17"/>
  </mergeCells>
  <pageMargins left="0.7" right="0.7" top="0.75" bottom="0.75" header="0.3" footer="0.3"/>
  <pageSetup scale="86"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N339"/>
  <sheetViews>
    <sheetView zoomScaleNormal="100" workbookViewId="0">
      <selection activeCell="E7" sqref="E7"/>
    </sheetView>
  </sheetViews>
  <sheetFormatPr defaultRowHeight="15"/>
  <cols>
    <col min="1" max="1" width="41" customWidth="1"/>
    <col min="2" max="2" width="3.85546875" style="5" customWidth="1"/>
    <col min="3" max="3" width="14.28515625" style="16" customWidth="1"/>
    <col min="4" max="4" width="3.85546875" style="5" customWidth="1"/>
    <col min="5" max="5" width="18.7109375" customWidth="1"/>
    <col min="6" max="6" width="9.5703125" style="1" bestFit="1" customWidth="1"/>
    <col min="7" max="7" width="16.7109375" style="5" customWidth="1"/>
    <col min="8" max="9" width="9.140625" style="5" customWidth="1"/>
    <col min="10" max="14" width="9.140625" style="5"/>
  </cols>
  <sheetData>
    <row r="1" spans="1:10" s="5" customFormat="1" ht="15" customHeight="1">
      <c r="A1" s="79"/>
      <c r="C1" s="15"/>
      <c r="F1" s="6"/>
    </row>
    <row r="2" spans="1:10">
      <c r="A2" s="13" t="s">
        <v>14</v>
      </c>
      <c r="B2" s="7"/>
      <c r="C2" s="20" t="s">
        <v>76</v>
      </c>
      <c r="E2" s="2" t="s">
        <v>7</v>
      </c>
      <c r="F2" s="14">
        <v>0.95</v>
      </c>
      <c r="G2" s="11"/>
      <c r="H2" s="11"/>
      <c r="I2" s="11"/>
      <c r="J2" s="11"/>
    </row>
    <row r="3" spans="1:10">
      <c r="A3" s="12"/>
      <c r="B3" s="7"/>
      <c r="C3" s="16">
        <v>32.799999999999997</v>
      </c>
      <c r="E3" s="3"/>
      <c r="F3" s="9"/>
      <c r="G3" s="11"/>
      <c r="H3" s="11" t="str">
        <f>ADDRESS(3,3)</f>
        <v>$C$3</v>
      </c>
      <c r="I3" s="11" t="s">
        <v>3</v>
      </c>
      <c r="J3" s="11"/>
    </row>
    <row r="4" spans="1:10">
      <c r="A4" s="12" t="s">
        <v>11</v>
      </c>
      <c r="B4" s="7"/>
      <c r="C4" s="16">
        <v>40</v>
      </c>
      <c r="E4" s="8" t="s">
        <v>12</v>
      </c>
      <c r="F4" s="4"/>
      <c r="G4" s="11"/>
      <c r="H4" s="11" t="str">
        <f>ADDRESS(F5+2,3)</f>
        <v>$C$7</v>
      </c>
      <c r="I4" s="11" t="s">
        <v>4</v>
      </c>
      <c r="J4" s="11"/>
    </row>
    <row r="5" spans="1:10">
      <c r="A5" s="126" t="s">
        <v>13</v>
      </c>
      <c r="B5" s="7"/>
      <c r="C5" s="16">
        <v>41.1</v>
      </c>
      <c r="D5" s="5" t="s">
        <v>21</v>
      </c>
      <c r="E5" s="80" t="s">
        <v>1</v>
      </c>
      <c r="F5" s="81">
        <f>COUNTA(C3:C300)</f>
        <v>5</v>
      </c>
      <c r="G5" s="11"/>
      <c r="H5" s="11"/>
      <c r="I5" s="11"/>
      <c r="J5" s="11"/>
    </row>
    <row r="6" spans="1:10">
      <c r="A6" s="127"/>
      <c r="B6" s="7"/>
      <c r="C6" s="16">
        <v>42</v>
      </c>
      <c r="E6" s="82" t="s">
        <v>2</v>
      </c>
      <c r="F6" s="83">
        <f ca="1">AVERAGE(INDIRECT(H3):INDIRECT(H4))</f>
        <v>40.28</v>
      </c>
      <c r="H6" s="21"/>
      <c r="I6" s="21"/>
      <c r="J6" s="21"/>
    </row>
    <row r="7" spans="1:10">
      <c r="A7" s="127"/>
      <c r="B7" s="7"/>
      <c r="C7" s="16">
        <v>45.5</v>
      </c>
      <c r="E7" s="82" t="s">
        <v>5</v>
      </c>
      <c r="F7" s="83">
        <f ca="1">STDEV(INDIRECT(H3):INDIRECT(H4))</f>
        <v>4.6612230154756444</v>
      </c>
      <c r="H7" s="21"/>
      <c r="I7" s="21"/>
      <c r="J7" s="21"/>
    </row>
    <row r="8" spans="1:10">
      <c r="A8" s="127"/>
      <c r="B8" s="7"/>
      <c r="E8" s="82" t="s">
        <v>6</v>
      </c>
      <c r="F8" s="83">
        <f ca="1">F7/SQRT(F5)</f>
        <v>2.0845623041780188</v>
      </c>
      <c r="H8" s="21"/>
      <c r="I8" s="21"/>
      <c r="J8" s="21"/>
    </row>
    <row r="9" spans="1:10">
      <c r="A9" s="127"/>
      <c r="B9" s="7"/>
      <c r="E9" s="82" t="str">
        <f>IF(F5 &gt;=30,"Z","t")</f>
        <v>t</v>
      </c>
      <c r="F9" s="83">
        <f>IF(F5 &gt;=30, ABS(NORMSINV((1-F2)/2)),TINV(1-F2,F5-1))</f>
        <v>2.7764451050438019</v>
      </c>
    </row>
    <row r="10" spans="1:10">
      <c r="A10" s="127"/>
      <c r="B10" s="7"/>
      <c r="E10" s="82" t="s">
        <v>8</v>
      </c>
      <c r="F10" s="83">
        <f ca="1">F9*F8</f>
        <v>5.7876728055938891</v>
      </c>
    </row>
    <row r="11" spans="1:10">
      <c r="A11" s="127"/>
      <c r="B11" s="7"/>
      <c r="E11" s="82" t="s">
        <v>9</v>
      </c>
      <c r="F11" s="83">
        <f ca="1">F6-F10</f>
        <v>34.492327194406116</v>
      </c>
    </row>
    <row r="12" spans="1:10">
      <c r="A12" s="127"/>
      <c r="E12" s="84" t="s">
        <v>10</v>
      </c>
      <c r="F12" s="85">
        <f ca="1">F6+F10</f>
        <v>46.067672805593887</v>
      </c>
    </row>
    <row r="13" spans="1:10">
      <c r="A13" s="127"/>
      <c r="E13" s="5"/>
      <c r="F13" s="6"/>
    </row>
    <row r="14" spans="1:10">
      <c r="A14" s="128"/>
      <c r="E14" s="5"/>
      <c r="F14" s="6"/>
    </row>
    <row r="15" spans="1:10">
      <c r="A15" s="5"/>
      <c r="E15" s="5"/>
      <c r="F15" s="6"/>
    </row>
    <row r="16" spans="1:10">
      <c r="A16" s="129" t="s">
        <v>22</v>
      </c>
      <c r="E16" s="5"/>
      <c r="F16" s="6"/>
    </row>
    <row r="17" spans="1:6">
      <c r="A17" s="129"/>
      <c r="E17" s="5"/>
      <c r="F17" s="6"/>
    </row>
    <row r="18" spans="1:6">
      <c r="A18" s="5"/>
      <c r="E18" s="5"/>
      <c r="F18" s="6"/>
    </row>
    <row r="19" spans="1:6">
      <c r="A19" s="5"/>
      <c r="E19" s="5"/>
      <c r="F19" s="6"/>
    </row>
    <row r="20" spans="1:6">
      <c r="A20" s="5"/>
      <c r="E20" s="5"/>
      <c r="F20" s="6"/>
    </row>
    <row r="21" spans="1:6">
      <c r="A21" s="5"/>
      <c r="E21" s="5"/>
      <c r="F21" s="6"/>
    </row>
    <row r="22" spans="1:6">
      <c r="A22" s="5"/>
      <c r="E22" s="5"/>
      <c r="F22" s="6"/>
    </row>
    <row r="23" spans="1:6">
      <c r="A23" s="5"/>
      <c r="E23" s="5"/>
      <c r="F23" s="6"/>
    </row>
    <row r="24" spans="1:6">
      <c r="A24" s="5"/>
      <c r="E24" s="5"/>
      <c r="F24" s="6"/>
    </row>
    <row r="25" spans="1:6">
      <c r="A25" s="5"/>
      <c r="E25" s="5"/>
      <c r="F25" s="6"/>
    </row>
    <row r="26" spans="1:6">
      <c r="A26" s="5"/>
      <c r="E26" s="5"/>
      <c r="F26" s="6"/>
    </row>
    <row r="27" spans="1:6">
      <c r="A27" s="5"/>
      <c r="E27" s="5"/>
      <c r="F27" s="6"/>
    </row>
    <row r="28" spans="1:6">
      <c r="A28" s="5"/>
      <c r="E28" s="5"/>
      <c r="F28" s="6"/>
    </row>
    <row r="29" spans="1:6">
      <c r="A29" s="5"/>
      <c r="E29" s="5"/>
      <c r="F29" s="6"/>
    </row>
    <row r="30" spans="1:6">
      <c r="A30" s="5"/>
      <c r="E30" s="5"/>
      <c r="F30" s="6"/>
    </row>
    <row r="31" spans="1:6">
      <c r="A31" s="5"/>
      <c r="E31" s="5"/>
      <c r="F31" s="6"/>
    </row>
    <row r="32" spans="1:6">
      <c r="A32" s="5"/>
      <c r="E32" s="5"/>
      <c r="F32" s="6"/>
    </row>
    <row r="33" spans="1:6">
      <c r="A33" s="5"/>
      <c r="E33" s="5"/>
      <c r="F33" s="6"/>
    </row>
    <row r="34" spans="1:6">
      <c r="A34" s="5"/>
      <c r="E34" s="5"/>
      <c r="F34" s="6"/>
    </row>
    <row r="35" spans="1:6">
      <c r="A35" s="5"/>
      <c r="E35" s="5"/>
      <c r="F35" s="6"/>
    </row>
    <row r="36" spans="1:6">
      <c r="A36" s="5"/>
      <c r="E36" s="5"/>
      <c r="F36" s="6"/>
    </row>
    <row r="37" spans="1:6">
      <c r="A37" s="5"/>
      <c r="E37" s="5"/>
      <c r="F37" s="6"/>
    </row>
    <row r="38" spans="1:6">
      <c r="A38" s="5"/>
      <c r="E38" s="5"/>
      <c r="F38" s="6"/>
    </row>
    <row r="39" spans="1:6">
      <c r="A39" s="5"/>
      <c r="E39" s="5"/>
      <c r="F39" s="6"/>
    </row>
    <row r="40" spans="1:6">
      <c r="A40" s="5"/>
      <c r="E40" s="5"/>
      <c r="F40" s="6"/>
    </row>
    <row r="41" spans="1:6">
      <c r="A41" s="5"/>
      <c r="E41" s="5"/>
      <c r="F41" s="6"/>
    </row>
    <row r="42" spans="1:6">
      <c r="A42" s="5"/>
      <c r="E42" s="5"/>
      <c r="F42" s="6"/>
    </row>
    <row r="43" spans="1:6">
      <c r="A43" s="5"/>
      <c r="E43" s="5"/>
      <c r="F43" s="6"/>
    </row>
    <row r="44" spans="1:6">
      <c r="A44" s="5"/>
      <c r="E44" s="5"/>
      <c r="F44" s="6"/>
    </row>
    <row r="45" spans="1:6">
      <c r="A45" s="5"/>
      <c r="E45" s="5"/>
      <c r="F45" s="6"/>
    </row>
    <row r="46" spans="1:6">
      <c r="A46" s="5"/>
      <c r="E46" s="5"/>
      <c r="F46" s="6"/>
    </row>
    <row r="47" spans="1:6">
      <c r="A47" s="5"/>
      <c r="E47" s="5"/>
      <c r="F47" s="6"/>
    </row>
    <row r="48" spans="1:6">
      <c r="A48" s="5"/>
      <c r="E48" s="5"/>
      <c r="F48" s="6"/>
    </row>
    <row r="49" spans="1:6">
      <c r="A49" s="5"/>
      <c r="E49" s="5"/>
      <c r="F49" s="6"/>
    </row>
    <row r="50" spans="1:6">
      <c r="A50" s="5"/>
      <c r="E50" s="5"/>
      <c r="F50" s="6"/>
    </row>
    <row r="51" spans="1:6">
      <c r="A51" s="5"/>
      <c r="E51" s="5"/>
      <c r="F51" s="6"/>
    </row>
    <row r="52" spans="1:6">
      <c r="A52" s="5"/>
      <c r="E52" s="5"/>
      <c r="F52" s="6"/>
    </row>
    <row r="53" spans="1:6">
      <c r="A53" s="5"/>
      <c r="E53" s="5"/>
      <c r="F53" s="6"/>
    </row>
    <row r="54" spans="1:6">
      <c r="A54" s="5"/>
      <c r="E54" s="5"/>
      <c r="F54" s="6"/>
    </row>
    <row r="55" spans="1:6">
      <c r="A55" s="5"/>
      <c r="E55" s="5"/>
      <c r="F55" s="6"/>
    </row>
    <row r="56" spans="1:6">
      <c r="A56" s="5"/>
      <c r="E56" s="5"/>
      <c r="F56" s="6"/>
    </row>
    <row r="57" spans="1:6">
      <c r="A57" s="5"/>
      <c r="E57" s="5"/>
      <c r="F57" s="6"/>
    </row>
    <row r="58" spans="1:6">
      <c r="A58" s="5"/>
      <c r="E58" s="5"/>
      <c r="F58" s="6"/>
    </row>
    <row r="59" spans="1:6">
      <c r="A59" s="5"/>
      <c r="E59" s="5"/>
      <c r="F59" s="6"/>
    </row>
    <row r="60" spans="1:6">
      <c r="A60" s="5"/>
      <c r="E60" s="5"/>
      <c r="F60" s="6"/>
    </row>
    <row r="61" spans="1:6">
      <c r="A61" s="5"/>
      <c r="E61" s="5"/>
      <c r="F61" s="6"/>
    </row>
    <row r="62" spans="1:6">
      <c r="A62" s="5"/>
      <c r="E62" s="5"/>
      <c r="F62" s="6"/>
    </row>
    <row r="63" spans="1:6">
      <c r="A63" s="5"/>
      <c r="E63" s="5"/>
      <c r="F63" s="6"/>
    </row>
    <row r="64" spans="1:6">
      <c r="A64" s="5"/>
      <c r="E64" s="5"/>
      <c r="F64" s="6"/>
    </row>
    <row r="65" spans="1:6">
      <c r="A65" s="5"/>
      <c r="E65" s="5"/>
      <c r="F65" s="6"/>
    </row>
    <row r="66" spans="1:6">
      <c r="A66" s="5"/>
      <c r="E66" s="5"/>
      <c r="F66" s="6"/>
    </row>
    <row r="67" spans="1:6">
      <c r="A67" s="5"/>
      <c r="E67" s="5"/>
      <c r="F67" s="6"/>
    </row>
    <row r="68" spans="1:6">
      <c r="A68" s="5"/>
      <c r="E68" s="5"/>
      <c r="F68" s="6"/>
    </row>
    <row r="69" spans="1:6">
      <c r="A69" s="5"/>
      <c r="E69" s="5"/>
      <c r="F69" s="6"/>
    </row>
    <row r="70" spans="1:6">
      <c r="A70" s="5"/>
      <c r="E70" s="5"/>
      <c r="F70" s="6"/>
    </row>
    <row r="71" spans="1:6">
      <c r="A71" s="5"/>
      <c r="E71" s="5"/>
      <c r="F71" s="6"/>
    </row>
    <row r="72" spans="1:6">
      <c r="A72" s="5"/>
      <c r="E72" s="5"/>
      <c r="F72" s="6"/>
    </row>
    <row r="73" spans="1:6">
      <c r="A73" s="5"/>
      <c r="E73" s="5"/>
      <c r="F73" s="6"/>
    </row>
    <row r="74" spans="1:6">
      <c r="A74" s="5"/>
      <c r="E74" s="5"/>
      <c r="F74" s="6"/>
    </row>
    <row r="75" spans="1:6">
      <c r="A75" s="5"/>
      <c r="E75" s="5"/>
      <c r="F75" s="6"/>
    </row>
    <row r="76" spans="1:6">
      <c r="A76" s="5"/>
      <c r="E76" s="5"/>
      <c r="F76" s="6"/>
    </row>
    <row r="77" spans="1:6">
      <c r="A77" s="5"/>
      <c r="E77" s="5"/>
      <c r="F77" s="6"/>
    </row>
    <row r="78" spans="1:6">
      <c r="A78" s="5"/>
      <c r="E78" s="5"/>
      <c r="F78" s="6"/>
    </row>
    <row r="79" spans="1:6">
      <c r="A79" s="5"/>
      <c r="E79" s="5"/>
      <c r="F79" s="6"/>
    </row>
    <row r="80" spans="1:6">
      <c r="A80" s="5"/>
      <c r="E80" s="5"/>
      <c r="F80" s="6"/>
    </row>
    <row r="81" spans="1:6">
      <c r="A81" s="5"/>
      <c r="E81" s="5"/>
      <c r="F81" s="6"/>
    </row>
    <row r="82" spans="1:6">
      <c r="A82" s="5"/>
      <c r="E82" s="5"/>
      <c r="F82" s="6"/>
    </row>
    <row r="83" spans="1:6">
      <c r="A83" s="5"/>
      <c r="E83" s="5"/>
      <c r="F83" s="6"/>
    </row>
    <row r="84" spans="1:6">
      <c r="A84" s="5"/>
      <c r="E84" s="5"/>
      <c r="F84" s="6"/>
    </row>
    <row r="85" spans="1:6">
      <c r="A85" s="5"/>
      <c r="E85" s="5"/>
      <c r="F85" s="6"/>
    </row>
    <row r="86" spans="1:6">
      <c r="A86" s="5"/>
      <c r="E86" s="5"/>
      <c r="F86" s="6"/>
    </row>
    <row r="87" spans="1:6">
      <c r="A87" s="5"/>
      <c r="E87" s="5"/>
      <c r="F87" s="6"/>
    </row>
    <row r="88" spans="1:6">
      <c r="A88" s="5"/>
      <c r="E88" s="5"/>
      <c r="F88" s="6"/>
    </row>
    <row r="89" spans="1:6">
      <c r="A89" s="5"/>
      <c r="E89" s="5"/>
      <c r="F89" s="6"/>
    </row>
    <row r="90" spans="1:6">
      <c r="A90" s="5"/>
      <c r="E90" s="5"/>
      <c r="F90" s="6"/>
    </row>
    <row r="91" spans="1:6">
      <c r="A91" s="5"/>
      <c r="E91" s="5"/>
      <c r="F91" s="6"/>
    </row>
    <row r="92" spans="1:6">
      <c r="A92" s="5"/>
      <c r="E92" s="5"/>
      <c r="F92" s="6"/>
    </row>
    <row r="93" spans="1:6">
      <c r="A93" s="5"/>
      <c r="E93" s="5"/>
      <c r="F93" s="6"/>
    </row>
    <row r="94" spans="1:6">
      <c r="A94" s="5"/>
      <c r="E94" s="5"/>
      <c r="F94" s="6"/>
    </row>
    <row r="95" spans="1:6">
      <c r="A95" s="5"/>
      <c r="E95" s="5"/>
      <c r="F95" s="6"/>
    </row>
    <row r="96" spans="1:6">
      <c r="A96" s="5"/>
      <c r="E96" s="5"/>
      <c r="F96" s="6"/>
    </row>
    <row r="97" spans="1:6">
      <c r="A97" s="5"/>
      <c r="E97" s="5"/>
      <c r="F97" s="6"/>
    </row>
    <row r="98" spans="1:6">
      <c r="A98" s="5"/>
      <c r="E98" s="5"/>
      <c r="F98" s="6"/>
    </row>
    <row r="99" spans="1:6">
      <c r="A99" s="5"/>
      <c r="E99" s="5"/>
      <c r="F99" s="6"/>
    </row>
    <row r="100" spans="1:6">
      <c r="A100" s="5"/>
      <c r="E100" s="5"/>
      <c r="F100" s="6"/>
    </row>
    <row r="101" spans="1:6">
      <c r="A101" s="5"/>
      <c r="E101" s="5"/>
      <c r="F101" s="6"/>
    </row>
    <row r="102" spans="1:6">
      <c r="A102" s="5"/>
      <c r="E102" s="5"/>
      <c r="F102" s="6"/>
    </row>
    <row r="103" spans="1:6">
      <c r="A103" s="5"/>
      <c r="E103" s="5"/>
      <c r="F103" s="6"/>
    </row>
    <row r="104" spans="1:6">
      <c r="A104" s="5"/>
      <c r="E104" s="5"/>
      <c r="F104" s="6"/>
    </row>
    <row r="105" spans="1:6">
      <c r="A105" s="5"/>
      <c r="E105" s="5"/>
      <c r="F105" s="6"/>
    </row>
    <row r="106" spans="1:6">
      <c r="A106" s="5"/>
      <c r="E106" s="5"/>
      <c r="F106" s="6"/>
    </row>
    <row r="107" spans="1:6">
      <c r="A107" s="5"/>
      <c r="E107" s="5"/>
      <c r="F107" s="6"/>
    </row>
    <row r="108" spans="1:6">
      <c r="A108" s="5"/>
      <c r="E108" s="5"/>
      <c r="F108" s="6"/>
    </row>
    <row r="109" spans="1:6">
      <c r="A109" s="5"/>
      <c r="E109" s="5"/>
      <c r="F109" s="6"/>
    </row>
    <row r="110" spans="1:6">
      <c r="A110" s="5"/>
      <c r="E110" s="5"/>
      <c r="F110" s="6"/>
    </row>
    <row r="111" spans="1:6">
      <c r="A111" s="5"/>
      <c r="E111" s="5"/>
      <c r="F111" s="6"/>
    </row>
    <row r="112" spans="1:6">
      <c r="A112" s="5"/>
      <c r="E112" s="5"/>
      <c r="F112" s="6"/>
    </row>
    <row r="113" spans="1:6">
      <c r="A113" s="5"/>
      <c r="E113" s="5"/>
      <c r="F113" s="6"/>
    </row>
    <row r="114" spans="1:6">
      <c r="A114" s="5"/>
      <c r="E114" s="5"/>
      <c r="F114" s="6"/>
    </row>
    <row r="115" spans="1:6">
      <c r="A115" s="5"/>
      <c r="E115" s="5"/>
      <c r="F115" s="6"/>
    </row>
    <row r="116" spans="1:6">
      <c r="A116" s="5"/>
      <c r="E116" s="5"/>
      <c r="F116" s="6"/>
    </row>
    <row r="117" spans="1:6">
      <c r="A117" s="5"/>
      <c r="E117" s="5"/>
      <c r="F117" s="6"/>
    </row>
    <row r="118" spans="1:6">
      <c r="A118" s="5"/>
      <c r="E118" s="5"/>
      <c r="F118" s="6"/>
    </row>
    <row r="119" spans="1:6">
      <c r="A119" s="5"/>
      <c r="E119" s="5"/>
      <c r="F119" s="6"/>
    </row>
    <row r="120" spans="1:6">
      <c r="A120" s="5"/>
      <c r="E120" s="5"/>
      <c r="F120" s="6"/>
    </row>
    <row r="121" spans="1:6">
      <c r="A121" s="5"/>
      <c r="E121" s="5"/>
      <c r="F121" s="6"/>
    </row>
    <row r="122" spans="1:6">
      <c r="A122" s="5"/>
      <c r="E122" s="5"/>
      <c r="F122" s="6"/>
    </row>
    <row r="123" spans="1:6">
      <c r="A123" s="5"/>
      <c r="E123" s="5"/>
      <c r="F123" s="6"/>
    </row>
    <row r="124" spans="1:6">
      <c r="A124" s="5"/>
      <c r="E124" s="5"/>
      <c r="F124" s="6"/>
    </row>
    <row r="125" spans="1:6">
      <c r="A125" s="5"/>
      <c r="E125" s="5"/>
      <c r="F125" s="6"/>
    </row>
    <row r="126" spans="1:6">
      <c r="A126" s="5"/>
      <c r="E126" s="5"/>
      <c r="F126" s="6"/>
    </row>
    <row r="127" spans="1:6">
      <c r="A127" s="5"/>
      <c r="E127" s="5"/>
      <c r="F127" s="6"/>
    </row>
    <row r="128" spans="1:6">
      <c r="A128" s="5"/>
      <c r="E128" s="5"/>
      <c r="F128" s="6"/>
    </row>
    <row r="129" spans="1:6">
      <c r="A129" s="5"/>
      <c r="E129" s="5"/>
      <c r="F129" s="6"/>
    </row>
    <row r="130" spans="1:6">
      <c r="A130" s="5"/>
      <c r="E130" s="5"/>
      <c r="F130" s="6"/>
    </row>
    <row r="131" spans="1:6">
      <c r="A131" s="5"/>
      <c r="E131" s="5"/>
      <c r="F131" s="6"/>
    </row>
    <row r="132" spans="1:6">
      <c r="A132" s="5"/>
      <c r="E132" s="5"/>
      <c r="F132" s="6"/>
    </row>
    <row r="133" spans="1:6">
      <c r="A133" s="5"/>
      <c r="E133" s="5"/>
      <c r="F133" s="6"/>
    </row>
    <row r="134" spans="1:6">
      <c r="A134" s="5"/>
      <c r="E134" s="5"/>
      <c r="F134" s="6"/>
    </row>
    <row r="135" spans="1:6">
      <c r="A135" s="5"/>
      <c r="E135" s="5"/>
      <c r="F135" s="6"/>
    </row>
    <row r="136" spans="1:6">
      <c r="A136" s="5"/>
      <c r="E136" s="5"/>
      <c r="F136" s="6"/>
    </row>
    <row r="137" spans="1:6">
      <c r="A137" s="5"/>
      <c r="E137" s="5"/>
      <c r="F137" s="6"/>
    </row>
    <row r="138" spans="1:6">
      <c r="A138" s="5"/>
      <c r="E138" s="5"/>
      <c r="F138" s="6"/>
    </row>
    <row r="139" spans="1:6">
      <c r="A139" s="5"/>
      <c r="E139" s="5"/>
      <c r="F139" s="6"/>
    </row>
    <row r="140" spans="1:6">
      <c r="A140" s="5"/>
      <c r="E140" s="5"/>
      <c r="F140" s="6"/>
    </row>
    <row r="141" spans="1:6">
      <c r="A141" s="5"/>
      <c r="E141" s="5"/>
      <c r="F141" s="6"/>
    </row>
    <row r="142" spans="1:6">
      <c r="A142" s="5"/>
      <c r="E142" s="5"/>
      <c r="F142" s="6"/>
    </row>
    <row r="143" spans="1:6">
      <c r="A143" s="5"/>
      <c r="E143" s="5"/>
      <c r="F143" s="6"/>
    </row>
    <row r="144" spans="1:6">
      <c r="A144" s="5"/>
      <c r="E144" s="5"/>
      <c r="F144" s="6"/>
    </row>
    <row r="145" spans="1:6">
      <c r="A145" s="5"/>
      <c r="E145" s="5"/>
      <c r="F145" s="6"/>
    </row>
    <row r="146" spans="1:6">
      <c r="A146" s="5"/>
      <c r="E146" s="5"/>
      <c r="F146" s="6"/>
    </row>
    <row r="147" spans="1:6">
      <c r="A147" s="5"/>
      <c r="E147" s="5"/>
      <c r="F147" s="6"/>
    </row>
    <row r="148" spans="1:6">
      <c r="A148" s="5"/>
      <c r="E148" s="5"/>
      <c r="F148" s="6"/>
    </row>
    <row r="149" spans="1:6">
      <c r="A149" s="5"/>
      <c r="E149" s="5"/>
      <c r="F149" s="6"/>
    </row>
    <row r="150" spans="1:6">
      <c r="A150" s="5"/>
      <c r="E150" s="5"/>
      <c r="F150" s="6"/>
    </row>
    <row r="151" spans="1:6">
      <c r="A151" s="5"/>
      <c r="E151" s="5"/>
      <c r="F151" s="6"/>
    </row>
    <row r="152" spans="1:6">
      <c r="A152" s="5"/>
      <c r="E152" s="5"/>
      <c r="F152" s="6"/>
    </row>
    <row r="153" spans="1:6">
      <c r="A153" s="5"/>
      <c r="E153" s="5"/>
      <c r="F153" s="6"/>
    </row>
    <row r="154" spans="1:6">
      <c r="A154" s="5"/>
      <c r="E154" s="5"/>
      <c r="F154" s="6"/>
    </row>
    <row r="155" spans="1:6">
      <c r="A155" s="5"/>
      <c r="E155" s="5"/>
      <c r="F155" s="6"/>
    </row>
    <row r="156" spans="1:6">
      <c r="A156" s="5"/>
      <c r="E156" s="5"/>
      <c r="F156" s="6"/>
    </row>
    <row r="157" spans="1:6">
      <c r="A157" s="5"/>
      <c r="E157" s="5"/>
      <c r="F157" s="6"/>
    </row>
    <row r="158" spans="1:6">
      <c r="A158" s="5"/>
      <c r="E158" s="5"/>
      <c r="F158" s="6"/>
    </row>
    <row r="159" spans="1:6">
      <c r="A159" s="5"/>
      <c r="E159" s="5"/>
      <c r="F159" s="6"/>
    </row>
    <row r="160" spans="1:6">
      <c r="A160" s="5"/>
      <c r="E160" s="5"/>
      <c r="F160" s="6"/>
    </row>
    <row r="161" spans="1:6">
      <c r="A161" s="5"/>
      <c r="E161" s="5"/>
      <c r="F161" s="6"/>
    </row>
    <row r="162" spans="1:6">
      <c r="A162" s="5"/>
      <c r="E162" s="5"/>
      <c r="F162" s="6"/>
    </row>
    <row r="163" spans="1:6">
      <c r="A163" s="5"/>
      <c r="E163" s="5"/>
      <c r="F163" s="6"/>
    </row>
    <row r="164" spans="1:6">
      <c r="A164" s="5"/>
      <c r="E164" s="5"/>
      <c r="F164" s="6"/>
    </row>
    <row r="165" spans="1:6">
      <c r="A165" s="5"/>
      <c r="E165" s="5"/>
      <c r="F165" s="6"/>
    </row>
    <row r="166" spans="1:6">
      <c r="A166" s="5"/>
      <c r="E166" s="5"/>
      <c r="F166" s="6"/>
    </row>
    <row r="167" spans="1:6">
      <c r="A167" s="5"/>
      <c r="E167" s="5"/>
      <c r="F167" s="6"/>
    </row>
    <row r="168" spans="1:6">
      <c r="A168" s="5"/>
      <c r="E168" s="5"/>
      <c r="F168" s="6"/>
    </row>
    <row r="169" spans="1:6">
      <c r="A169" s="5"/>
      <c r="E169" s="5"/>
      <c r="F169" s="6"/>
    </row>
    <row r="170" spans="1:6">
      <c r="A170" s="5"/>
      <c r="E170" s="5"/>
      <c r="F170" s="6"/>
    </row>
    <row r="171" spans="1:6">
      <c r="A171" s="5"/>
      <c r="E171" s="5"/>
      <c r="F171" s="6"/>
    </row>
    <row r="172" spans="1:6">
      <c r="A172" s="5"/>
      <c r="E172" s="5"/>
      <c r="F172" s="6"/>
    </row>
    <row r="173" spans="1:6">
      <c r="A173" s="5"/>
      <c r="E173" s="5"/>
      <c r="F173" s="6"/>
    </row>
    <row r="174" spans="1:6">
      <c r="A174" s="5"/>
      <c r="E174" s="5"/>
      <c r="F174" s="6"/>
    </row>
    <row r="175" spans="1:6">
      <c r="A175" s="5"/>
      <c r="E175" s="5"/>
      <c r="F175" s="6"/>
    </row>
    <row r="176" spans="1:6">
      <c r="A176" s="5"/>
      <c r="E176" s="5"/>
      <c r="F176" s="6"/>
    </row>
    <row r="177" spans="1:6">
      <c r="A177" s="5"/>
      <c r="E177" s="5"/>
      <c r="F177" s="6"/>
    </row>
    <row r="178" spans="1:6">
      <c r="A178" s="5"/>
      <c r="E178" s="5"/>
      <c r="F178" s="6"/>
    </row>
    <row r="179" spans="1:6">
      <c r="A179" s="5"/>
      <c r="E179" s="5"/>
      <c r="F179" s="6"/>
    </row>
    <row r="180" spans="1:6">
      <c r="A180" s="5"/>
      <c r="E180" s="5"/>
      <c r="F180" s="6"/>
    </row>
    <row r="181" spans="1:6">
      <c r="A181" s="5"/>
      <c r="E181" s="5"/>
      <c r="F181" s="6"/>
    </row>
    <row r="182" spans="1:6">
      <c r="A182" s="5"/>
      <c r="E182" s="5"/>
      <c r="F182" s="6"/>
    </row>
    <row r="183" spans="1:6">
      <c r="A183" s="5"/>
      <c r="E183" s="5"/>
      <c r="F183" s="6"/>
    </row>
    <row r="184" spans="1:6">
      <c r="A184" s="5"/>
      <c r="E184" s="5"/>
      <c r="F184" s="6"/>
    </row>
    <row r="185" spans="1:6">
      <c r="A185" s="5"/>
      <c r="E185" s="5"/>
      <c r="F185" s="6"/>
    </row>
    <row r="186" spans="1:6">
      <c r="A186" s="5"/>
      <c r="E186" s="5"/>
      <c r="F186" s="6"/>
    </row>
    <row r="187" spans="1:6">
      <c r="A187" s="5"/>
      <c r="E187" s="5"/>
      <c r="F187" s="6"/>
    </row>
    <row r="188" spans="1:6">
      <c r="A188" s="5"/>
      <c r="E188" s="5"/>
      <c r="F188" s="6"/>
    </row>
    <row r="189" spans="1:6">
      <c r="A189" s="5"/>
      <c r="E189" s="5"/>
      <c r="F189" s="6"/>
    </row>
    <row r="190" spans="1:6">
      <c r="A190" s="5"/>
      <c r="E190" s="5"/>
      <c r="F190" s="6"/>
    </row>
    <row r="191" spans="1:6">
      <c r="A191" s="5"/>
      <c r="E191" s="5"/>
      <c r="F191" s="6"/>
    </row>
    <row r="192" spans="1:6">
      <c r="A192" s="5"/>
      <c r="E192" s="5"/>
      <c r="F192" s="6"/>
    </row>
    <row r="193" spans="1:6">
      <c r="A193" s="5"/>
      <c r="E193" s="5"/>
      <c r="F193" s="6"/>
    </row>
    <row r="194" spans="1:6">
      <c r="A194" s="5"/>
      <c r="E194" s="5"/>
      <c r="F194" s="6"/>
    </row>
    <row r="195" spans="1:6">
      <c r="A195" s="5"/>
      <c r="E195" s="5"/>
      <c r="F195" s="6"/>
    </row>
    <row r="196" spans="1:6">
      <c r="A196" s="5"/>
      <c r="E196" s="5"/>
      <c r="F196" s="6"/>
    </row>
    <row r="197" spans="1:6">
      <c r="A197" s="5"/>
      <c r="E197" s="5"/>
      <c r="F197" s="6"/>
    </row>
    <row r="198" spans="1:6">
      <c r="A198" s="5"/>
      <c r="E198" s="5"/>
      <c r="F198" s="6"/>
    </row>
    <row r="199" spans="1:6">
      <c r="A199" s="5"/>
      <c r="E199" s="5"/>
      <c r="F199" s="6"/>
    </row>
    <row r="200" spans="1:6">
      <c r="A200" s="5"/>
      <c r="E200" s="5"/>
      <c r="F200" s="6"/>
    </row>
    <row r="201" spans="1:6">
      <c r="A201" s="5"/>
      <c r="E201" s="5"/>
      <c r="F201" s="6"/>
    </row>
    <row r="202" spans="1:6">
      <c r="A202" s="5"/>
      <c r="E202" s="5"/>
      <c r="F202" s="6"/>
    </row>
    <row r="203" spans="1:6">
      <c r="A203" s="5"/>
      <c r="E203" s="5"/>
      <c r="F203" s="6"/>
    </row>
    <row r="204" spans="1:6">
      <c r="A204" s="5"/>
      <c r="E204" s="5"/>
      <c r="F204" s="6"/>
    </row>
    <row r="205" spans="1:6">
      <c r="A205" s="5"/>
      <c r="E205" s="5"/>
      <c r="F205" s="6"/>
    </row>
    <row r="206" spans="1:6">
      <c r="A206" s="5"/>
      <c r="E206" s="5"/>
      <c r="F206" s="6"/>
    </row>
    <row r="207" spans="1:6">
      <c r="A207" s="5"/>
      <c r="E207" s="5"/>
      <c r="F207" s="6"/>
    </row>
    <row r="208" spans="1:6">
      <c r="A208" s="5"/>
      <c r="E208" s="5"/>
      <c r="F208" s="6"/>
    </row>
    <row r="209" spans="1:6">
      <c r="A209" s="5"/>
      <c r="E209" s="5"/>
      <c r="F209" s="6"/>
    </row>
    <row r="210" spans="1:6">
      <c r="A210" s="5"/>
      <c r="E210" s="5"/>
      <c r="F210" s="6"/>
    </row>
    <row r="211" spans="1:6">
      <c r="A211" s="5"/>
      <c r="E211" s="5"/>
      <c r="F211" s="6"/>
    </row>
    <row r="212" spans="1:6">
      <c r="A212" s="5"/>
      <c r="E212" s="5"/>
      <c r="F212" s="6"/>
    </row>
    <row r="213" spans="1:6">
      <c r="A213" s="5"/>
      <c r="E213" s="5"/>
      <c r="F213" s="6"/>
    </row>
    <row r="214" spans="1:6">
      <c r="A214" s="5"/>
      <c r="E214" s="5"/>
      <c r="F214" s="6"/>
    </row>
    <row r="215" spans="1:6">
      <c r="A215" s="5"/>
      <c r="E215" s="5"/>
      <c r="F215" s="6"/>
    </row>
    <row r="216" spans="1:6">
      <c r="A216" s="5"/>
      <c r="E216" s="5"/>
      <c r="F216" s="6"/>
    </row>
    <row r="217" spans="1:6">
      <c r="A217" s="5"/>
      <c r="E217" s="5"/>
      <c r="F217" s="6"/>
    </row>
    <row r="218" spans="1:6">
      <c r="A218" s="5"/>
      <c r="E218" s="5"/>
      <c r="F218" s="6"/>
    </row>
    <row r="219" spans="1:6">
      <c r="A219" s="5"/>
      <c r="E219" s="5"/>
      <c r="F219" s="6"/>
    </row>
    <row r="220" spans="1:6">
      <c r="A220" s="5"/>
      <c r="E220" s="5"/>
      <c r="F220" s="6"/>
    </row>
    <row r="221" spans="1:6">
      <c r="A221" s="5"/>
      <c r="E221" s="5"/>
      <c r="F221" s="6"/>
    </row>
    <row r="222" spans="1:6">
      <c r="A222" s="5"/>
      <c r="E222" s="5"/>
      <c r="F222" s="6"/>
    </row>
    <row r="223" spans="1:6">
      <c r="A223" s="5"/>
      <c r="E223" s="5"/>
      <c r="F223" s="6"/>
    </row>
    <row r="224" spans="1:6">
      <c r="A224" s="5"/>
      <c r="E224" s="5"/>
      <c r="F224" s="6"/>
    </row>
    <row r="225" spans="1:6">
      <c r="A225" s="5"/>
      <c r="E225" s="5"/>
      <c r="F225" s="6"/>
    </row>
    <row r="226" spans="1:6">
      <c r="A226" s="5"/>
      <c r="E226" s="5"/>
      <c r="F226" s="6"/>
    </row>
    <row r="227" spans="1:6">
      <c r="A227" s="5"/>
      <c r="E227" s="5"/>
      <c r="F227" s="6"/>
    </row>
    <row r="228" spans="1:6">
      <c r="A228" s="5"/>
      <c r="E228" s="5"/>
      <c r="F228" s="6"/>
    </row>
    <row r="229" spans="1:6">
      <c r="A229" s="5"/>
      <c r="E229" s="5"/>
      <c r="F229" s="6"/>
    </row>
    <row r="230" spans="1:6">
      <c r="A230" s="5"/>
      <c r="E230" s="5"/>
      <c r="F230" s="6"/>
    </row>
    <row r="231" spans="1:6">
      <c r="A231" s="5"/>
      <c r="E231" s="5"/>
      <c r="F231" s="6"/>
    </row>
    <row r="232" spans="1:6">
      <c r="A232" s="5"/>
      <c r="E232" s="5"/>
      <c r="F232" s="6"/>
    </row>
    <row r="233" spans="1:6">
      <c r="A233" s="5"/>
      <c r="E233" s="5"/>
      <c r="F233" s="6"/>
    </row>
    <row r="234" spans="1:6">
      <c r="A234" s="5"/>
      <c r="E234" s="5"/>
      <c r="F234" s="6"/>
    </row>
    <row r="235" spans="1:6">
      <c r="A235" s="5"/>
      <c r="E235" s="5"/>
      <c r="F235" s="6"/>
    </row>
    <row r="236" spans="1:6">
      <c r="A236" s="5"/>
      <c r="E236" s="5"/>
      <c r="F236" s="6"/>
    </row>
    <row r="237" spans="1:6">
      <c r="A237" s="5"/>
      <c r="E237" s="5"/>
      <c r="F237" s="6"/>
    </row>
    <row r="238" spans="1:6">
      <c r="A238" s="5"/>
      <c r="E238" s="5"/>
      <c r="F238" s="6"/>
    </row>
    <row r="239" spans="1:6">
      <c r="A239" s="5"/>
      <c r="E239" s="5"/>
      <c r="F239" s="6"/>
    </row>
    <row r="240" spans="1:6">
      <c r="A240" s="5"/>
      <c r="E240" s="5"/>
      <c r="F240" s="6"/>
    </row>
    <row r="241" spans="1:6">
      <c r="A241" s="5"/>
      <c r="E241" s="5"/>
      <c r="F241" s="6"/>
    </row>
    <row r="242" spans="1:6">
      <c r="A242" s="5"/>
      <c r="E242" s="5"/>
      <c r="F242" s="6"/>
    </row>
    <row r="243" spans="1:6">
      <c r="A243" s="5"/>
      <c r="E243" s="5"/>
      <c r="F243" s="6"/>
    </row>
    <row r="244" spans="1:6">
      <c r="A244" s="5"/>
      <c r="E244" s="5"/>
      <c r="F244" s="6"/>
    </row>
    <row r="245" spans="1:6">
      <c r="A245" s="5"/>
      <c r="E245" s="5"/>
      <c r="F245" s="6"/>
    </row>
    <row r="246" spans="1:6">
      <c r="A246" s="5"/>
      <c r="E246" s="5"/>
      <c r="F246" s="6"/>
    </row>
    <row r="247" spans="1:6">
      <c r="A247" s="5"/>
      <c r="E247" s="5"/>
      <c r="F247" s="6"/>
    </row>
    <row r="248" spans="1:6">
      <c r="A248" s="5"/>
      <c r="E248" s="5"/>
      <c r="F248" s="6"/>
    </row>
    <row r="249" spans="1:6">
      <c r="A249" s="5"/>
      <c r="E249" s="5"/>
      <c r="F249" s="6"/>
    </row>
    <row r="250" spans="1:6">
      <c r="A250" s="5"/>
      <c r="E250" s="5"/>
      <c r="F250" s="6"/>
    </row>
    <row r="251" spans="1:6">
      <c r="A251" s="5"/>
      <c r="E251" s="5"/>
      <c r="F251" s="6"/>
    </row>
    <row r="252" spans="1:6">
      <c r="A252" s="5"/>
      <c r="E252" s="5"/>
      <c r="F252" s="6"/>
    </row>
    <row r="253" spans="1:6">
      <c r="A253" s="5"/>
      <c r="E253" s="5"/>
      <c r="F253" s="6"/>
    </row>
    <row r="254" spans="1:6">
      <c r="A254" s="5"/>
      <c r="E254" s="5"/>
      <c r="F254" s="6"/>
    </row>
    <row r="255" spans="1:6">
      <c r="A255" s="5"/>
      <c r="E255" s="5"/>
      <c r="F255" s="6"/>
    </row>
    <row r="256" spans="1:6">
      <c r="A256" s="5"/>
      <c r="E256" s="5"/>
      <c r="F256" s="6"/>
    </row>
    <row r="257" spans="1:6">
      <c r="A257" s="5"/>
      <c r="E257" s="5"/>
      <c r="F257" s="6"/>
    </row>
    <row r="258" spans="1:6">
      <c r="A258" s="5"/>
      <c r="E258" s="5"/>
      <c r="F258" s="6"/>
    </row>
    <row r="259" spans="1:6">
      <c r="A259" s="5"/>
      <c r="E259" s="5"/>
      <c r="F259" s="6"/>
    </row>
    <row r="260" spans="1:6">
      <c r="A260" s="5"/>
      <c r="E260" s="5"/>
      <c r="F260" s="6"/>
    </row>
    <row r="261" spans="1:6">
      <c r="A261" s="5"/>
      <c r="E261" s="5"/>
      <c r="F261" s="6"/>
    </row>
    <row r="262" spans="1:6">
      <c r="A262" s="5"/>
      <c r="E262" s="5"/>
      <c r="F262" s="6"/>
    </row>
    <row r="263" spans="1:6">
      <c r="A263" s="5"/>
      <c r="E263" s="5"/>
      <c r="F263" s="6"/>
    </row>
    <row r="264" spans="1:6">
      <c r="A264" s="5"/>
      <c r="E264" s="5"/>
      <c r="F264" s="6"/>
    </row>
    <row r="265" spans="1:6">
      <c r="A265" s="5"/>
      <c r="E265" s="5"/>
      <c r="F265" s="6"/>
    </row>
    <row r="266" spans="1:6">
      <c r="A266" s="5"/>
      <c r="E266" s="5"/>
      <c r="F266" s="6"/>
    </row>
    <row r="267" spans="1:6">
      <c r="A267" s="5"/>
      <c r="E267" s="5"/>
      <c r="F267" s="6"/>
    </row>
    <row r="268" spans="1:6">
      <c r="A268" s="5"/>
      <c r="E268" s="5"/>
      <c r="F268" s="6"/>
    </row>
    <row r="269" spans="1:6">
      <c r="A269" s="5"/>
      <c r="E269" s="5"/>
      <c r="F269" s="6"/>
    </row>
    <row r="270" spans="1:6">
      <c r="A270" s="5"/>
      <c r="E270" s="5"/>
      <c r="F270" s="6"/>
    </row>
    <row r="271" spans="1:6">
      <c r="A271" s="5"/>
      <c r="E271" s="5"/>
      <c r="F271" s="6"/>
    </row>
    <row r="272" spans="1:6">
      <c r="A272" s="5"/>
      <c r="E272" s="5"/>
      <c r="F272" s="6"/>
    </row>
    <row r="273" spans="1:6">
      <c r="A273" s="5"/>
      <c r="E273" s="5"/>
      <c r="F273" s="6"/>
    </row>
    <row r="274" spans="1:6">
      <c r="A274" s="5"/>
      <c r="E274" s="5"/>
      <c r="F274" s="6"/>
    </row>
    <row r="275" spans="1:6">
      <c r="A275" s="5"/>
      <c r="E275" s="5"/>
      <c r="F275" s="6"/>
    </row>
    <row r="276" spans="1:6">
      <c r="A276" s="5"/>
      <c r="E276" s="5"/>
      <c r="F276" s="6"/>
    </row>
    <row r="277" spans="1:6">
      <c r="A277" s="5"/>
      <c r="E277" s="5"/>
      <c r="F277" s="6"/>
    </row>
    <row r="278" spans="1:6">
      <c r="A278" s="5"/>
      <c r="E278" s="5"/>
      <c r="F278" s="6"/>
    </row>
    <row r="279" spans="1:6">
      <c r="A279" s="5"/>
      <c r="E279" s="5"/>
      <c r="F279" s="6"/>
    </row>
    <row r="280" spans="1:6">
      <c r="A280" s="5"/>
      <c r="E280" s="5"/>
      <c r="F280" s="6"/>
    </row>
    <row r="281" spans="1:6">
      <c r="A281" s="5"/>
      <c r="E281" s="5"/>
      <c r="F281" s="6"/>
    </row>
    <row r="282" spans="1:6">
      <c r="A282" s="5"/>
      <c r="E282" s="5"/>
      <c r="F282" s="6"/>
    </row>
    <row r="283" spans="1:6">
      <c r="A283" s="5"/>
      <c r="E283" s="5"/>
      <c r="F283" s="6"/>
    </row>
    <row r="284" spans="1:6">
      <c r="A284" s="5"/>
      <c r="E284" s="5"/>
      <c r="F284" s="6"/>
    </row>
    <row r="285" spans="1:6">
      <c r="A285" s="5"/>
      <c r="E285" s="5"/>
      <c r="F285" s="6"/>
    </row>
    <row r="286" spans="1:6">
      <c r="A286" s="5"/>
      <c r="E286" s="5"/>
      <c r="F286" s="6"/>
    </row>
    <row r="287" spans="1:6">
      <c r="A287" s="5"/>
      <c r="E287" s="5"/>
      <c r="F287" s="6"/>
    </row>
    <row r="288" spans="1:6">
      <c r="A288" s="5"/>
      <c r="E288" s="5"/>
      <c r="F288" s="6"/>
    </row>
    <row r="289" spans="1:6">
      <c r="A289" s="5"/>
      <c r="E289" s="5"/>
      <c r="F289" s="6"/>
    </row>
    <row r="290" spans="1:6">
      <c r="A290" s="5"/>
      <c r="E290" s="5"/>
      <c r="F290" s="6"/>
    </row>
    <row r="291" spans="1:6">
      <c r="A291" s="5"/>
      <c r="E291" s="5"/>
      <c r="F291" s="6"/>
    </row>
    <row r="292" spans="1:6">
      <c r="A292" s="5"/>
      <c r="E292" s="5"/>
      <c r="F292" s="6"/>
    </row>
    <row r="293" spans="1:6">
      <c r="A293" s="5"/>
      <c r="E293" s="5"/>
      <c r="F293" s="6"/>
    </row>
    <row r="294" spans="1:6">
      <c r="A294" s="5"/>
      <c r="E294" s="5"/>
      <c r="F294" s="6"/>
    </row>
    <row r="295" spans="1:6">
      <c r="A295" s="5"/>
      <c r="E295" s="5"/>
      <c r="F295" s="6"/>
    </row>
    <row r="296" spans="1:6">
      <c r="A296" s="5"/>
      <c r="E296" s="5"/>
      <c r="F296" s="6"/>
    </row>
    <row r="297" spans="1:6">
      <c r="A297" s="5"/>
      <c r="E297" s="5"/>
      <c r="F297" s="6"/>
    </row>
    <row r="298" spans="1:6">
      <c r="A298" s="5"/>
      <c r="E298" s="5"/>
      <c r="F298" s="6"/>
    </row>
    <row r="299" spans="1:6">
      <c r="A299" s="5"/>
      <c r="E299" s="5"/>
      <c r="F299" s="6"/>
    </row>
    <row r="300" spans="1:6">
      <c r="A300" s="5"/>
      <c r="E300" s="5"/>
      <c r="F300" s="6"/>
    </row>
    <row r="301" spans="1:6">
      <c r="A301" s="5"/>
      <c r="E301" s="5"/>
      <c r="F301" s="6"/>
    </row>
    <row r="302" spans="1:6">
      <c r="A302" s="5"/>
      <c r="E302" s="5"/>
      <c r="F302" s="6"/>
    </row>
    <row r="303" spans="1:6">
      <c r="A303" s="5"/>
      <c r="E303" s="5"/>
      <c r="F303" s="6"/>
    </row>
    <row r="304" spans="1:6">
      <c r="A304" s="5"/>
      <c r="E304" s="5"/>
      <c r="F304" s="6"/>
    </row>
    <row r="305" spans="1:6">
      <c r="A305" s="5"/>
      <c r="E305" s="5"/>
      <c r="F305" s="6"/>
    </row>
    <row r="306" spans="1:6">
      <c r="A306" s="5"/>
      <c r="E306" s="5"/>
      <c r="F306" s="6"/>
    </row>
    <row r="307" spans="1:6">
      <c r="A307" s="5"/>
      <c r="E307" s="5"/>
      <c r="F307" s="6"/>
    </row>
    <row r="308" spans="1:6">
      <c r="A308" s="5"/>
      <c r="E308" s="5"/>
      <c r="F308" s="6"/>
    </row>
    <row r="309" spans="1:6">
      <c r="A309" s="5"/>
      <c r="E309" s="5"/>
      <c r="F309" s="6"/>
    </row>
    <row r="310" spans="1:6">
      <c r="A310" s="5"/>
      <c r="E310" s="5"/>
      <c r="F310" s="6"/>
    </row>
    <row r="311" spans="1:6">
      <c r="A311" s="5"/>
      <c r="E311" s="5"/>
      <c r="F311" s="6"/>
    </row>
    <row r="312" spans="1:6">
      <c r="A312" s="5"/>
      <c r="E312" s="5"/>
      <c r="F312" s="6"/>
    </row>
    <row r="313" spans="1:6">
      <c r="A313" s="5"/>
      <c r="E313" s="5"/>
      <c r="F313" s="6"/>
    </row>
    <row r="314" spans="1:6">
      <c r="A314" s="5"/>
      <c r="E314" s="5"/>
      <c r="F314" s="6"/>
    </row>
    <row r="315" spans="1:6">
      <c r="A315" s="5"/>
      <c r="E315" s="5"/>
      <c r="F315" s="6"/>
    </row>
    <row r="316" spans="1:6">
      <c r="A316" s="5"/>
      <c r="E316" s="5"/>
      <c r="F316" s="6"/>
    </row>
    <row r="317" spans="1:6">
      <c r="A317" s="5"/>
      <c r="E317" s="5"/>
      <c r="F317" s="6"/>
    </row>
    <row r="318" spans="1:6">
      <c r="A318" s="5"/>
      <c r="E318" s="5"/>
      <c r="F318" s="6"/>
    </row>
    <row r="319" spans="1:6">
      <c r="A319" s="5"/>
      <c r="E319" s="5"/>
      <c r="F319" s="6"/>
    </row>
    <row r="320" spans="1:6">
      <c r="A320" s="5"/>
      <c r="E320" s="5"/>
      <c r="F320" s="6"/>
    </row>
    <row r="321" spans="1:6">
      <c r="A321" s="5"/>
      <c r="E321" s="5"/>
      <c r="F321" s="6"/>
    </row>
    <row r="322" spans="1:6">
      <c r="A322" s="5"/>
      <c r="E322" s="5"/>
      <c r="F322" s="6"/>
    </row>
    <row r="323" spans="1:6">
      <c r="A323" s="5"/>
      <c r="E323" s="5"/>
      <c r="F323" s="6"/>
    </row>
    <row r="324" spans="1:6">
      <c r="A324" s="5"/>
      <c r="E324" s="5"/>
      <c r="F324" s="6"/>
    </row>
    <row r="325" spans="1:6">
      <c r="A325" s="5"/>
      <c r="E325" s="5"/>
      <c r="F325" s="6"/>
    </row>
    <row r="326" spans="1:6">
      <c r="A326" s="5"/>
      <c r="E326" s="5"/>
      <c r="F326" s="6"/>
    </row>
    <row r="327" spans="1:6">
      <c r="A327" s="5"/>
      <c r="E327" s="5"/>
      <c r="F327" s="6"/>
    </row>
    <row r="328" spans="1:6">
      <c r="A328" s="5"/>
      <c r="E328" s="5"/>
      <c r="F328" s="6"/>
    </row>
    <row r="329" spans="1:6">
      <c r="A329" s="5"/>
      <c r="E329" s="5"/>
      <c r="F329" s="6"/>
    </row>
    <row r="330" spans="1:6">
      <c r="A330" s="5"/>
      <c r="E330" s="5"/>
      <c r="F330" s="6"/>
    </row>
    <row r="331" spans="1:6">
      <c r="A331" s="5"/>
      <c r="E331" s="5"/>
      <c r="F331" s="6"/>
    </row>
    <row r="332" spans="1:6">
      <c r="A332" s="5"/>
      <c r="E332" s="5"/>
      <c r="F332" s="6"/>
    </row>
    <row r="333" spans="1:6">
      <c r="A333" s="5"/>
      <c r="E333" s="5"/>
      <c r="F333" s="6"/>
    </row>
    <row r="334" spans="1:6">
      <c r="A334" s="5"/>
      <c r="E334" s="5"/>
      <c r="F334" s="6"/>
    </row>
    <row r="335" spans="1:6">
      <c r="A335" s="5"/>
      <c r="E335" s="5"/>
      <c r="F335" s="6"/>
    </row>
    <row r="336" spans="1:6">
      <c r="A336" s="5"/>
      <c r="E336" s="5"/>
      <c r="F336" s="6"/>
    </row>
    <row r="337" spans="1:6">
      <c r="A337" s="5"/>
      <c r="E337" s="5"/>
      <c r="F337" s="6"/>
    </row>
    <row r="338" spans="1:6">
      <c r="A338" s="5"/>
      <c r="E338" s="5"/>
      <c r="F338" s="6"/>
    </row>
    <row r="339" spans="1:6">
      <c r="A339" s="5"/>
    </row>
  </sheetData>
  <sheetProtection password="A49F" sheet="1" objects="1" scenarios="1"/>
  <mergeCells count="2">
    <mergeCell ref="A5:A14"/>
    <mergeCell ref="A16:A17"/>
  </mergeCells>
  <pageMargins left="0.7" right="0.7" top="0.75" bottom="0.75" header="0.3" footer="0.3"/>
  <pageSetup scale="99" orientation="portrait" horizontalDpi="0" verticalDpi="0" r:id="rId1"/>
  <headerFooter>
    <oddHeader>&amp;CEssentials of Biostatistics in Public Health
Lisa M. Sullivan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340"/>
  <sheetViews>
    <sheetView workbookViewId="0">
      <selection activeCell="D8" sqref="D8"/>
    </sheetView>
  </sheetViews>
  <sheetFormatPr defaultRowHeight="15"/>
  <cols>
    <col min="1" max="1" width="44.85546875" customWidth="1"/>
    <col min="2" max="2" width="3.85546875" style="5" customWidth="1"/>
    <col min="3" max="3" width="22.140625" customWidth="1"/>
    <col min="4" max="4" width="9.5703125" style="1" bestFit="1" customWidth="1"/>
    <col min="5" max="5" width="16.7109375" style="5" customWidth="1"/>
    <col min="6" max="7" width="9.140625" style="5" customWidth="1"/>
    <col min="8" max="12" width="9.140625" style="5"/>
  </cols>
  <sheetData>
    <row r="1" spans="1:14" s="5" customFormat="1" ht="15" customHeight="1">
      <c r="D1" s="6"/>
    </row>
    <row r="2" spans="1:14">
      <c r="A2" s="13" t="s">
        <v>14</v>
      </c>
      <c r="C2" s="2" t="s">
        <v>7</v>
      </c>
      <c r="D2" s="14">
        <v>0.99</v>
      </c>
      <c r="E2" s="11"/>
      <c r="F2" s="11"/>
      <c r="G2" s="11"/>
      <c r="H2" s="11"/>
      <c r="M2" s="5"/>
      <c r="N2" s="5"/>
    </row>
    <row r="3" spans="1:14">
      <c r="A3" s="12"/>
      <c r="C3" s="3"/>
      <c r="D3" s="9"/>
      <c r="E3" s="11"/>
      <c r="F3" s="11" t="s">
        <v>21</v>
      </c>
      <c r="G3" s="11" t="s">
        <v>21</v>
      </c>
      <c r="H3" s="11"/>
      <c r="M3" s="5"/>
      <c r="N3" s="5"/>
    </row>
    <row r="4" spans="1:14">
      <c r="A4" s="12" t="s">
        <v>11</v>
      </c>
      <c r="C4" s="64" t="s">
        <v>58</v>
      </c>
      <c r="D4" s="4"/>
      <c r="E4" s="11"/>
      <c r="F4" s="11" t="s">
        <v>21</v>
      </c>
      <c r="G4" s="11" t="s">
        <v>21</v>
      </c>
      <c r="H4" s="11"/>
      <c r="M4" s="5"/>
      <c r="N4" s="5"/>
    </row>
    <row r="5" spans="1:14">
      <c r="A5" s="126" t="s">
        <v>52</v>
      </c>
      <c r="C5" s="50" t="s">
        <v>1</v>
      </c>
      <c r="D5" s="20">
        <v>65</v>
      </c>
      <c r="E5" s="11"/>
      <c r="F5" s="11"/>
      <c r="G5" s="11"/>
      <c r="H5" s="11"/>
      <c r="M5" s="5"/>
      <c r="N5" s="5"/>
    </row>
    <row r="6" spans="1:14">
      <c r="A6" s="127"/>
      <c r="C6" s="50" t="s">
        <v>2</v>
      </c>
      <c r="D6" s="51">
        <v>16</v>
      </c>
      <c r="F6" s="21"/>
      <c r="G6" s="21"/>
      <c r="H6" s="21"/>
      <c r="M6" s="5"/>
      <c r="N6" s="5"/>
    </row>
    <row r="7" spans="1:14">
      <c r="A7" s="127"/>
      <c r="C7" s="50" t="s">
        <v>5</v>
      </c>
      <c r="D7" s="51">
        <v>1.4</v>
      </c>
      <c r="F7" s="21"/>
      <c r="G7" s="21"/>
      <c r="H7" s="21"/>
      <c r="M7" s="5"/>
      <c r="N7" s="5"/>
    </row>
    <row r="8" spans="1:14">
      <c r="A8" s="127"/>
      <c r="C8" s="62"/>
      <c r="D8" s="63"/>
      <c r="F8" s="21"/>
      <c r="G8" s="21"/>
      <c r="H8" s="21"/>
      <c r="M8" s="5"/>
      <c r="N8" s="5"/>
    </row>
    <row r="9" spans="1:14">
      <c r="A9" s="127"/>
      <c r="C9" s="8" t="s">
        <v>12</v>
      </c>
      <c r="D9" s="48"/>
      <c r="M9" s="5"/>
      <c r="N9" s="5"/>
    </row>
    <row r="10" spans="1:14">
      <c r="A10" s="127"/>
      <c r="C10" s="80" t="s">
        <v>6</v>
      </c>
      <c r="D10" s="86">
        <f>D7/SQRT(D5)</f>
        <v>0.17364862842489184</v>
      </c>
      <c r="M10" s="5"/>
      <c r="N10" s="5"/>
    </row>
    <row r="11" spans="1:14">
      <c r="A11" s="127"/>
      <c r="C11" s="82" t="str">
        <f>IF(D5 &gt;=30,"Z","t")</f>
        <v>Z</v>
      </c>
      <c r="D11" s="83">
        <f>IF(D5 &gt;=30, ABS(NORMSINV((1-D2)/2)),TINV(1-D2,D5-1))</f>
        <v>2.5758293035489155</v>
      </c>
      <c r="M11" s="5"/>
      <c r="N11" s="5"/>
    </row>
    <row r="12" spans="1:14">
      <c r="A12" s="127"/>
      <c r="C12" s="82" t="s">
        <v>8</v>
      </c>
      <c r="D12" s="83">
        <f>D11*D10</f>
        <v>0.44728922561791357</v>
      </c>
      <c r="M12" s="5"/>
      <c r="N12" s="5"/>
    </row>
    <row r="13" spans="1:14">
      <c r="A13" s="127"/>
      <c r="C13" s="82" t="s">
        <v>9</v>
      </c>
      <c r="D13" s="83">
        <f>D6-D12</f>
        <v>15.552710774382087</v>
      </c>
      <c r="M13" s="5"/>
      <c r="N13" s="5"/>
    </row>
    <row r="14" spans="1:14">
      <c r="A14" s="128"/>
      <c r="C14" s="84" t="s">
        <v>10</v>
      </c>
      <c r="D14" s="85">
        <f>D6+D12</f>
        <v>16.447289225617915</v>
      </c>
      <c r="M14" s="5"/>
      <c r="N14" s="5"/>
    </row>
    <row r="15" spans="1:14">
      <c r="A15" s="5"/>
      <c r="C15" s="3"/>
      <c r="D15" s="49"/>
      <c r="M15" s="5"/>
      <c r="N15" s="5"/>
    </row>
    <row r="16" spans="1:14">
      <c r="A16" s="129"/>
      <c r="C16" s="5"/>
      <c r="D16" s="6"/>
      <c r="M16" s="5"/>
      <c r="N16" s="5"/>
    </row>
    <row r="17" spans="1:14">
      <c r="A17" s="129"/>
      <c r="C17" s="5"/>
      <c r="D17" s="6"/>
      <c r="M17" s="5"/>
      <c r="N17" s="5"/>
    </row>
    <row r="18" spans="1:14">
      <c r="A18" s="5"/>
      <c r="C18" s="5"/>
      <c r="D18" s="6"/>
      <c r="M18" s="5"/>
      <c r="N18" s="5"/>
    </row>
    <row r="19" spans="1:14">
      <c r="A19" s="5"/>
      <c r="C19" s="5"/>
      <c r="D19" s="6"/>
      <c r="M19" s="5"/>
      <c r="N19" s="5"/>
    </row>
    <row r="20" spans="1:14">
      <c r="A20" s="5"/>
      <c r="C20" s="5"/>
      <c r="D20" s="6"/>
      <c r="M20" s="5"/>
      <c r="N20" s="5"/>
    </row>
    <row r="21" spans="1:14">
      <c r="A21" s="5"/>
      <c r="C21" s="5"/>
      <c r="D21" s="6"/>
      <c r="M21" s="5"/>
      <c r="N21" s="5"/>
    </row>
    <row r="22" spans="1:14">
      <c r="A22" s="5"/>
      <c r="C22" s="5"/>
      <c r="D22" s="6"/>
      <c r="M22" s="5"/>
      <c r="N22" s="5"/>
    </row>
    <row r="23" spans="1:14">
      <c r="A23" s="5"/>
      <c r="C23" s="5"/>
      <c r="D23" s="6"/>
      <c r="M23" s="5"/>
      <c r="N23" s="5"/>
    </row>
    <row r="24" spans="1:14">
      <c r="A24" s="5"/>
      <c r="C24" s="5"/>
      <c r="D24" s="6"/>
      <c r="M24" s="5"/>
      <c r="N24" s="5"/>
    </row>
    <row r="25" spans="1:14">
      <c r="A25" s="5"/>
      <c r="C25" s="5"/>
      <c r="D25" s="6"/>
      <c r="M25" s="5"/>
      <c r="N25" s="5"/>
    </row>
    <row r="26" spans="1:14">
      <c r="A26" s="5"/>
      <c r="C26" s="5"/>
      <c r="D26" s="6"/>
      <c r="M26" s="5"/>
      <c r="N26" s="5"/>
    </row>
    <row r="27" spans="1:14">
      <c r="A27" s="5"/>
      <c r="C27" s="5"/>
      <c r="D27" s="6"/>
      <c r="M27" s="5"/>
      <c r="N27" s="5"/>
    </row>
    <row r="28" spans="1:14">
      <c r="A28" s="5"/>
      <c r="C28" s="5"/>
      <c r="D28" s="6"/>
      <c r="M28" s="5"/>
      <c r="N28" s="5"/>
    </row>
    <row r="29" spans="1:14">
      <c r="A29" s="5"/>
      <c r="C29" s="5"/>
      <c r="D29" s="6"/>
      <c r="M29" s="5"/>
      <c r="N29" s="5"/>
    </row>
    <row r="30" spans="1:14">
      <c r="A30" s="5"/>
      <c r="C30" s="5"/>
      <c r="D30" s="6"/>
      <c r="M30" s="5"/>
      <c r="N30" s="5"/>
    </row>
    <row r="31" spans="1:14">
      <c r="A31" s="5"/>
      <c r="C31" s="5"/>
      <c r="D31" s="6"/>
      <c r="M31" s="5"/>
      <c r="N31" s="5"/>
    </row>
    <row r="32" spans="1:14">
      <c r="A32" s="5"/>
      <c r="C32" s="5"/>
      <c r="D32" s="6"/>
      <c r="M32" s="5"/>
      <c r="N32" s="5"/>
    </row>
    <row r="33" spans="1:14">
      <c r="A33" s="5"/>
      <c r="C33" s="5"/>
      <c r="D33" s="6"/>
      <c r="M33" s="5"/>
      <c r="N33" s="5"/>
    </row>
    <row r="34" spans="1:14">
      <c r="A34" s="5"/>
      <c r="C34" s="5"/>
      <c r="D34" s="6"/>
      <c r="M34" s="5"/>
      <c r="N34" s="5"/>
    </row>
    <row r="35" spans="1:14">
      <c r="A35" s="5"/>
      <c r="C35" s="5"/>
      <c r="D35" s="6"/>
      <c r="M35" s="5"/>
      <c r="N35" s="5"/>
    </row>
    <row r="36" spans="1:14">
      <c r="A36" s="5"/>
      <c r="C36" s="5"/>
      <c r="D36" s="6"/>
      <c r="M36" s="5"/>
      <c r="N36" s="5"/>
    </row>
    <row r="37" spans="1:14">
      <c r="A37" s="5"/>
      <c r="C37" s="5"/>
      <c r="D37" s="6"/>
      <c r="M37" s="5"/>
      <c r="N37" s="5"/>
    </row>
    <row r="38" spans="1:14">
      <c r="A38" s="5"/>
      <c r="C38" s="5"/>
      <c r="D38" s="6"/>
      <c r="M38" s="5"/>
      <c r="N38" s="5"/>
    </row>
    <row r="39" spans="1:14">
      <c r="A39" s="5"/>
      <c r="C39" s="5"/>
      <c r="D39" s="6"/>
      <c r="M39" s="5"/>
      <c r="N39" s="5"/>
    </row>
    <row r="40" spans="1:14">
      <c r="A40" s="5"/>
      <c r="C40" s="5"/>
      <c r="D40" s="6"/>
      <c r="M40" s="5"/>
      <c r="N40" s="5"/>
    </row>
    <row r="41" spans="1:14">
      <c r="A41" s="5"/>
      <c r="C41" s="5"/>
      <c r="D41" s="6"/>
      <c r="M41" s="5"/>
      <c r="N41" s="5"/>
    </row>
    <row r="42" spans="1:14">
      <c r="A42" s="5"/>
      <c r="C42" s="5"/>
      <c r="D42" s="6"/>
      <c r="M42" s="5"/>
      <c r="N42" s="5"/>
    </row>
    <row r="43" spans="1:14">
      <c r="A43" s="5"/>
      <c r="C43" s="5"/>
      <c r="D43" s="6"/>
      <c r="M43" s="5"/>
      <c r="N43" s="5"/>
    </row>
    <row r="44" spans="1:14">
      <c r="A44" s="5"/>
      <c r="C44" s="5"/>
      <c r="D44" s="6"/>
      <c r="M44" s="5"/>
      <c r="N44" s="5"/>
    </row>
    <row r="45" spans="1:14">
      <c r="A45" s="5"/>
      <c r="C45" s="5"/>
      <c r="D45" s="6"/>
      <c r="M45" s="5"/>
      <c r="N45" s="5"/>
    </row>
    <row r="46" spans="1:14">
      <c r="A46" s="5"/>
      <c r="C46" s="5"/>
      <c r="D46" s="6"/>
      <c r="M46" s="5"/>
      <c r="N46" s="5"/>
    </row>
    <row r="47" spans="1:14">
      <c r="A47" s="5"/>
      <c r="C47" s="5"/>
      <c r="D47" s="6"/>
      <c r="M47" s="5"/>
      <c r="N47" s="5"/>
    </row>
    <row r="48" spans="1:14">
      <c r="A48" s="5"/>
      <c r="C48" s="5"/>
      <c r="D48" s="6"/>
      <c r="M48" s="5"/>
      <c r="N48" s="5"/>
    </row>
    <row r="49" spans="1:4">
      <c r="A49" s="5"/>
      <c r="C49" s="5"/>
      <c r="D49" s="6"/>
    </row>
    <row r="50" spans="1:4">
      <c r="A50" s="5"/>
      <c r="C50" s="5"/>
      <c r="D50" s="6"/>
    </row>
    <row r="51" spans="1:4">
      <c r="A51" s="5"/>
      <c r="C51" s="5"/>
      <c r="D51" s="6"/>
    </row>
    <row r="52" spans="1:4">
      <c r="A52" s="5"/>
      <c r="C52" s="5"/>
      <c r="D52" s="6"/>
    </row>
    <row r="53" spans="1:4">
      <c r="A53" s="5"/>
      <c r="C53" s="5"/>
      <c r="D53" s="6"/>
    </row>
    <row r="54" spans="1:4">
      <c r="A54" s="5"/>
      <c r="C54" s="5"/>
      <c r="D54" s="6"/>
    </row>
    <row r="55" spans="1:4">
      <c r="A55" s="5"/>
      <c r="C55" s="5"/>
      <c r="D55" s="6"/>
    </row>
    <row r="56" spans="1:4">
      <c r="A56" s="5"/>
      <c r="C56" s="5"/>
      <c r="D56" s="6"/>
    </row>
    <row r="57" spans="1:4">
      <c r="A57" s="5"/>
      <c r="C57" s="5"/>
      <c r="D57" s="6"/>
    </row>
    <row r="58" spans="1:4">
      <c r="A58" s="5"/>
      <c r="C58" s="5"/>
      <c r="D58" s="6"/>
    </row>
    <row r="59" spans="1:4">
      <c r="A59" s="5"/>
      <c r="C59" s="5"/>
      <c r="D59" s="6"/>
    </row>
    <row r="60" spans="1:4">
      <c r="A60" s="5"/>
      <c r="C60" s="5"/>
      <c r="D60" s="6"/>
    </row>
    <row r="61" spans="1:4">
      <c r="A61" s="5"/>
      <c r="C61" s="5"/>
      <c r="D61" s="6"/>
    </row>
    <row r="62" spans="1:4">
      <c r="A62" s="5"/>
      <c r="C62" s="5"/>
      <c r="D62" s="6"/>
    </row>
    <row r="63" spans="1:4">
      <c r="A63" s="5"/>
      <c r="C63" s="5"/>
      <c r="D63" s="6"/>
    </row>
    <row r="64" spans="1:4">
      <c r="A64" s="5"/>
      <c r="C64" s="5"/>
      <c r="D64" s="6"/>
    </row>
    <row r="65" spans="1:4">
      <c r="A65" s="5"/>
      <c r="C65" s="5"/>
      <c r="D65" s="6"/>
    </row>
    <row r="66" spans="1:4">
      <c r="A66" s="5"/>
      <c r="C66" s="5"/>
      <c r="D66" s="6"/>
    </row>
    <row r="67" spans="1:4">
      <c r="A67" s="5"/>
      <c r="C67" s="5"/>
      <c r="D67" s="6"/>
    </row>
    <row r="68" spans="1:4">
      <c r="A68" s="5"/>
      <c r="C68" s="5"/>
      <c r="D68" s="6"/>
    </row>
    <row r="69" spans="1:4">
      <c r="A69" s="5"/>
      <c r="C69" s="5"/>
      <c r="D69" s="6"/>
    </row>
    <row r="70" spans="1:4">
      <c r="A70" s="5"/>
      <c r="C70" s="5"/>
      <c r="D70" s="6"/>
    </row>
    <row r="71" spans="1:4">
      <c r="A71" s="5"/>
      <c r="C71" s="5"/>
      <c r="D71" s="6"/>
    </row>
    <row r="72" spans="1:4">
      <c r="A72" s="5"/>
      <c r="C72" s="5"/>
      <c r="D72" s="6"/>
    </row>
    <row r="73" spans="1:4">
      <c r="A73" s="5"/>
      <c r="C73" s="5"/>
      <c r="D73" s="6"/>
    </row>
    <row r="74" spans="1:4">
      <c r="A74" s="5"/>
      <c r="C74" s="5"/>
      <c r="D74" s="6"/>
    </row>
    <row r="75" spans="1:4">
      <c r="A75" s="5"/>
      <c r="C75" s="5"/>
      <c r="D75" s="6"/>
    </row>
    <row r="76" spans="1:4">
      <c r="A76" s="5"/>
      <c r="C76" s="5"/>
      <c r="D76" s="6"/>
    </row>
    <row r="77" spans="1:4">
      <c r="A77" s="5"/>
      <c r="C77" s="5"/>
      <c r="D77" s="6"/>
    </row>
    <row r="78" spans="1:4">
      <c r="A78" s="5"/>
      <c r="C78" s="5"/>
      <c r="D78" s="6"/>
    </row>
    <row r="79" spans="1:4">
      <c r="A79" s="5"/>
      <c r="C79" s="5"/>
      <c r="D79" s="6"/>
    </row>
    <row r="80" spans="1:4">
      <c r="A80" s="5"/>
      <c r="C80" s="5"/>
      <c r="D80" s="6"/>
    </row>
    <row r="81" spans="1:4">
      <c r="A81" s="5"/>
      <c r="C81" s="5"/>
      <c r="D81" s="6"/>
    </row>
    <row r="82" spans="1:4">
      <c r="A82" s="5"/>
      <c r="C82" s="5"/>
      <c r="D82" s="6"/>
    </row>
    <row r="83" spans="1:4">
      <c r="A83" s="5"/>
      <c r="C83" s="5"/>
      <c r="D83" s="6"/>
    </row>
    <row r="84" spans="1:4">
      <c r="A84" s="5"/>
      <c r="C84" s="5"/>
      <c r="D84" s="6"/>
    </row>
    <row r="85" spans="1:4">
      <c r="A85" s="5"/>
      <c r="C85" s="5"/>
      <c r="D85" s="6"/>
    </row>
    <row r="86" spans="1:4">
      <c r="A86" s="5"/>
      <c r="C86" s="5"/>
      <c r="D86" s="6"/>
    </row>
    <row r="87" spans="1:4">
      <c r="A87" s="5"/>
      <c r="C87" s="5"/>
      <c r="D87" s="6"/>
    </row>
    <row r="88" spans="1:4">
      <c r="A88" s="5"/>
      <c r="C88" s="5"/>
      <c r="D88" s="6"/>
    </row>
    <row r="89" spans="1:4">
      <c r="A89" s="5"/>
      <c r="C89" s="5"/>
      <c r="D89" s="6"/>
    </row>
    <row r="90" spans="1:4">
      <c r="A90" s="5"/>
      <c r="C90" s="5"/>
      <c r="D90" s="6"/>
    </row>
    <row r="91" spans="1:4">
      <c r="A91" s="5"/>
      <c r="C91" s="5"/>
      <c r="D91" s="6"/>
    </row>
    <row r="92" spans="1:4">
      <c r="A92" s="5"/>
      <c r="C92" s="5"/>
      <c r="D92" s="6"/>
    </row>
    <row r="93" spans="1:4">
      <c r="A93" s="5"/>
      <c r="C93" s="5"/>
      <c r="D93" s="6"/>
    </row>
    <row r="94" spans="1:4">
      <c r="A94" s="5"/>
      <c r="C94" s="5"/>
      <c r="D94" s="6"/>
    </row>
    <row r="95" spans="1:4">
      <c r="A95" s="5"/>
      <c r="C95" s="5"/>
      <c r="D95" s="6"/>
    </row>
    <row r="96" spans="1:4">
      <c r="A96" s="5"/>
      <c r="C96" s="5"/>
      <c r="D96" s="6"/>
    </row>
    <row r="97" spans="1:4">
      <c r="A97" s="5"/>
      <c r="C97" s="5"/>
      <c r="D97" s="6"/>
    </row>
    <row r="98" spans="1:4">
      <c r="A98" s="5"/>
      <c r="C98" s="5"/>
      <c r="D98" s="6"/>
    </row>
    <row r="99" spans="1:4">
      <c r="A99" s="5"/>
      <c r="C99" s="5"/>
      <c r="D99" s="6"/>
    </row>
    <row r="100" spans="1:4">
      <c r="A100" s="5"/>
      <c r="C100" s="5"/>
      <c r="D100" s="6"/>
    </row>
    <row r="101" spans="1:4">
      <c r="A101" s="5"/>
      <c r="C101" s="5"/>
      <c r="D101" s="6"/>
    </row>
    <row r="102" spans="1:4">
      <c r="A102" s="5"/>
      <c r="C102" s="5"/>
      <c r="D102" s="6"/>
    </row>
    <row r="103" spans="1:4">
      <c r="A103" s="5"/>
      <c r="C103" s="5"/>
      <c r="D103" s="6"/>
    </row>
    <row r="104" spans="1:4">
      <c r="A104" s="5"/>
      <c r="C104" s="5"/>
      <c r="D104" s="6"/>
    </row>
    <row r="105" spans="1:4">
      <c r="A105" s="5"/>
      <c r="C105" s="5"/>
      <c r="D105" s="6"/>
    </row>
    <row r="106" spans="1:4">
      <c r="A106" s="5"/>
      <c r="C106" s="5"/>
      <c r="D106" s="6"/>
    </row>
    <row r="107" spans="1:4">
      <c r="A107" s="5"/>
      <c r="C107" s="5"/>
      <c r="D107" s="6"/>
    </row>
    <row r="108" spans="1:4">
      <c r="A108" s="5"/>
      <c r="C108" s="5"/>
      <c r="D108" s="6"/>
    </row>
    <row r="109" spans="1:4">
      <c r="A109" s="5"/>
      <c r="C109" s="5"/>
      <c r="D109" s="6"/>
    </row>
    <row r="110" spans="1:4">
      <c r="A110" s="5"/>
      <c r="C110" s="5"/>
      <c r="D110" s="6"/>
    </row>
    <row r="111" spans="1:4">
      <c r="A111" s="5"/>
      <c r="C111" s="5"/>
      <c r="D111" s="6"/>
    </row>
    <row r="112" spans="1:4">
      <c r="A112" s="5"/>
      <c r="C112" s="5"/>
      <c r="D112" s="6"/>
    </row>
    <row r="113" spans="1:4">
      <c r="A113" s="5"/>
      <c r="C113" s="5"/>
      <c r="D113" s="6"/>
    </row>
    <row r="114" spans="1:4">
      <c r="A114" s="5"/>
      <c r="C114" s="5"/>
      <c r="D114" s="6"/>
    </row>
    <row r="115" spans="1:4">
      <c r="A115" s="5"/>
      <c r="C115" s="5"/>
      <c r="D115" s="6"/>
    </row>
    <row r="116" spans="1:4">
      <c r="A116" s="5"/>
      <c r="C116" s="5"/>
      <c r="D116" s="6"/>
    </row>
    <row r="117" spans="1:4">
      <c r="A117" s="5"/>
      <c r="C117" s="5"/>
      <c r="D117" s="6"/>
    </row>
    <row r="118" spans="1:4">
      <c r="A118" s="5"/>
      <c r="C118" s="5"/>
      <c r="D118" s="6"/>
    </row>
    <row r="119" spans="1:4">
      <c r="A119" s="5"/>
      <c r="C119" s="5"/>
      <c r="D119" s="6"/>
    </row>
    <row r="120" spans="1:4">
      <c r="A120" s="5"/>
      <c r="C120" s="5"/>
      <c r="D120" s="6"/>
    </row>
    <row r="121" spans="1:4">
      <c r="A121" s="5"/>
      <c r="C121" s="5"/>
      <c r="D121" s="6"/>
    </row>
    <row r="122" spans="1:4">
      <c r="A122" s="5"/>
      <c r="C122" s="5"/>
      <c r="D122" s="6"/>
    </row>
    <row r="123" spans="1:4">
      <c r="A123" s="5"/>
      <c r="C123" s="5"/>
      <c r="D123" s="6"/>
    </row>
    <row r="124" spans="1:4">
      <c r="A124" s="5"/>
      <c r="C124" s="5"/>
      <c r="D124" s="6"/>
    </row>
    <row r="125" spans="1:4">
      <c r="A125" s="5"/>
      <c r="C125" s="5"/>
      <c r="D125" s="6"/>
    </row>
    <row r="126" spans="1:4">
      <c r="A126" s="5"/>
      <c r="C126" s="5"/>
      <c r="D126" s="6"/>
    </row>
    <row r="127" spans="1:4">
      <c r="A127" s="5"/>
      <c r="C127" s="5"/>
      <c r="D127" s="6"/>
    </row>
    <row r="128" spans="1:4">
      <c r="A128" s="5"/>
      <c r="C128" s="5"/>
      <c r="D128" s="6"/>
    </row>
    <row r="129" spans="1:4">
      <c r="A129" s="5"/>
      <c r="C129" s="5"/>
      <c r="D129" s="6"/>
    </row>
    <row r="130" spans="1:4">
      <c r="A130" s="5"/>
      <c r="C130" s="5"/>
      <c r="D130" s="6"/>
    </row>
    <row r="131" spans="1:4">
      <c r="A131" s="5"/>
      <c r="C131" s="5"/>
      <c r="D131" s="6"/>
    </row>
    <row r="132" spans="1:4">
      <c r="A132" s="5"/>
      <c r="C132" s="5"/>
      <c r="D132" s="6"/>
    </row>
    <row r="133" spans="1:4">
      <c r="A133" s="5"/>
      <c r="C133" s="5"/>
      <c r="D133" s="6"/>
    </row>
    <row r="134" spans="1:4">
      <c r="A134" s="5"/>
      <c r="C134" s="5"/>
      <c r="D134" s="6"/>
    </row>
    <row r="135" spans="1:4">
      <c r="A135" s="5"/>
      <c r="C135" s="5"/>
      <c r="D135" s="6"/>
    </row>
    <row r="136" spans="1:4">
      <c r="A136" s="5"/>
      <c r="C136" s="5"/>
      <c r="D136" s="6"/>
    </row>
    <row r="137" spans="1:4">
      <c r="A137" s="5"/>
      <c r="C137" s="5"/>
      <c r="D137" s="6"/>
    </row>
    <row r="138" spans="1:4">
      <c r="A138" s="5"/>
      <c r="C138" s="5"/>
      <c r="D138" s="6"/>
    </row>
    <row r="139" spans="1:4">
      <c r="A139" s="5"/>
      <c r="C139" s="5"/>
      <c r="D139" s="6"/>
    </row>
    <row r="140" spans="1:4">
      <c r="A140" s="5"/>
      <c r="C140" s="5"/>
      <c r="D140" s="6"/>
    </row>
    <row r="141" spans="1:4">
      <c r="A141" s="5"/>
      <c r="C141" s="5"/>
      <c r="D141" s="6"/>
    </row>
    <row r="142" spans="1:4">
      <c r="A142" s="5"/>
      <c r="C142" s="5"/>
      <c r="D142" s="6"/>
    </row>
    <row r="143" spans="1:4">
      <c r="A143" s="5"/>
      <c r="C143" s="5"/>
      <c r="D143" s="6"/>
    </row>
    <row r="144" spans="1:4">
      <c r="A144" s="5"/>
      <c r="C144" s="5"/>
      <c r="D144" s="6"/>
    </row>
    <row r="145" spans="1:4">
      <c r="A145" s="5"/>
      <c r="C145" s="5"/>
      <c r="D145" s="6"/>
    </row>
    <row r="146" spans="1:4">
      <c r="A146" s="5"/>
      <c r="C146" s="5"/>
      <c r="D146" s="6"/>
    </row>
    <row r="147" spans="1:4">
      <c r="A147" s="5"/>
      <c r="C147" s="5"/>
      <c r="D147" s="6"/>
    </row>
    <row r="148" spans="1:4">
      <c r="A148" s="5"/>
      <c r="C148" s="5"/>
      <c r="D148" s="6"/>
    </row>
    <row r="149" spans="1:4">
      <c r="A149" s="5"/>
      <c r="C149" s="5"/>
      <c r="D149" s="6"/>
    </row>
    <row r="150" spans="1:4">
      <c r="A150" s="5"/>
      <c r="C150" s="5"/>
      <c r="D150" s="6"/>
    </row>
    <row r="151" spans="1:4">
      <c r="A151" s="5"/>
      <c r="C151" s="5"/>
      <c r="D151" s="6"/>
    </row>
    <row r="152" spans="1:4">
      <c r="A152" s="5"/>
      <c r="C152" s="5"/>
      <c r="D152" s="6"/>
    </row>
    <row r="153" spans="1:4">
      <c r="A153" s="5"/>
      <c r="C153" s="5"/>
      <c r="D153" s="6"/>
    </row>
    <row r="154" spans="1:4">
      <c r="A154" s="5"/>
      <c r="C154" s="5"/>
      <c r="D154" s="6"/>
    </row>
    <row r="155" spans="1:4">
      <c r="A155" s="5"/>
      <c r="C155" s="5"/>
      <c r="D155" s="6"/>
    </row>
    <row r="156" spans="1:4">
      <c r="A156" s="5"/>
      <c r="C156" s="5"/>
      <c r="D156" s="6"/>
    </row>
    <row r="157" spans="1:4">
      <c r="A157" s="5"/>
      <c r="C157" s="5"/>
      <c r="D157" s="6"/>
    </row>
    <row r="158" spans="1:4">
      <c r="A158" s="5"/>
      <c r="C158" s="5"/>
      <c r="D158" s="6"/>
    </row>
    <row r="159" spans="1:4">
      <c r="A159" s="5"/>
      <c r="C159" s="5"/>
      <c r="D159" s="6"/>
    </row>
    <row r="160" spans="1:4">
      <c r="A160" s="5"/>
      <c r="C160" s="5"/>
      <c r="D160" s="6"/>
    </row>
    <row r="161" spans="1:4">
      <c r="A161" s="5"/>
      <c r="C161" s="5"/>
      <c r="D161" s="6"/>
    </row>
    <row r="162" spans="1:4">
      <c r="A162" s="5"/>
      <c r="C162" s="5"/>
      <c r="D162" s="6"/>
    </row>
    <row r="163" spans="1:4">
      <c r="A163" s="5"/>
      <c r="C163" s="5"/>
      <c r="D163" s="6"/>
    </row>
    <row r="164" spans="1:4">
      <c r="A164" s="5"/>
      <c r="C164" s="5"/>
      <c r="D164" s="6"/>
    </row>
    <row r="165" spans="1:4">
      <c r="A165" s="5"/>
      <c r="C165" s="5"/>
      <c r="D165" s="6"/>
    </row>
    <row r="166" spans="1:4">
      <c r="A166" s="5"/>
      <c r="C166" s="5"/>
      <c r="D166" s="6"/>
    </row>
    <row r="167" spans="1:4">
      <c r="A167" s="5"/>
      <c r="C167" s="5"/>
      <c r="D167" s="6"/>
    </row>
    <row r="168" spans="1:4">
      <c r="A168" s="5"/>
      <c r="C168" s="5"/>
      <c r="D168" s="6"/>
    </row>
    <row r="169" spans="1:4">
      <c r="A169" s="5"/>
      <c r="C169" s="5"/>
      <c r="D169" s="6"/>
    </row>
    <row r="170" spans="1:4">
      <c r="A170" s="5"/>
      <c r="C170" s="5"/>
      <c r="D170" s="6"/>
    </row>
    <row r="171" spans="1:4">
      <c r="A171" s="5"/>
      <c r="C171" s="5"/>
      <c r="D171" s="6"/>
    </row>
    <row r="172" spans="1:4">
      <c r="A172" s="5"/>
      <c r="C172" s="5"/>
      <c r="D172" s="6"/>
    </row>
    <row r="173" spans="1:4">
      <c r="A173" s="5"/>
      <c r="C173" s="5"/>
      <c r="D173" s="6"/>
    </row>
    <row r="174" spans="1:4">
      <c r="A174" s="5"/>
      <c r="C174" s="5"/>
      <c r="D174" s="6"/>
    </row>
    <row r="175" spans="1:4">
      <c r="A175" s="5"/>
      <c r="C175" s="5"/>
      <c r="D175" s="6"/>
    </row>
    <row r="176" spans="1:4">
      <c r="A176" s="5"/>
      <c r="C176" s="5"/>
      <c r="D176" s="6"/>
    </row>
    <row r="177" spans="1:4">
      <c r="A177" s="5"/>
      <c r="C177" s="5"/>
      <c r="D177" s="6"/>
    </row>
    <row r="178" spans="1:4">
      <c r="A178" s="5"/>
      <c r="C178" s="5"/>
      <c r="D178" s="6"/>
    </row>
    <row r="179" spans="1:4">
      <c r="A179" s="5"/>
      <c r="C179" s="5"/>
      <c r="D179" s="6"/>
    </row>
    <row r="180" spans="1:4">
      <c r="A180" s="5"/>
      <c r="C180" s="5"/>
      <c r="D180" s="6"/>
    </row>
    <row r="181" spans="1:4">
      <c r="A181" s="5"/>
      <c r="C181" s="5"/>
      <c r="D181" s="6"/>
    </row>
    <row r="182" spans="1:4">
      <c r="A182" s="5"/>
      <c r="C182" s="5"/>
      <c r="D182" s="6"/>
    </row>
    <row r="183" spans="1:4">
      <c r="A183" s="5"/>
      <c r="C183" s="5"/>
      <c r="D183" s="6"/>
    </row>
    <row r="184" spans="1:4">
      <c r="A184" s="5"/>
      <c r="C184" s="5"/>
      <c r="D184" s="6"/>
    </row>
    <row r="185" spans="1:4">
      <c r="A185" s="5"/>
      <c r="C185" s="5"/>
      <c r="D185" s="6"/>
    </row>
    <row r="186" spans="1:4">
      <c r="A186" s="5"/>
      <c r="C186" s="5"/>
      <c r="D186" s="6"/>
    </row>
    <row r="187" spans="1:4">
      <c r="A187" s="5"/>
      <c r="C187" s="5"/>
      <c r="D187" s="6"/>
    </row>
    <row r="188" spans="1:4">
      <c r="A188" s="5"/>
      <c r="C188" s="5"/>
      <c r="D188" s="6"/>
    </row>
    <row r="189" spans="1:4">
      <c r="A189" s="5"/>
      <c r="C189" s="5"/>
      <c r="D189" s="6"/>
    </row>
    <row r="190" spans="1:4">
      <c r="A190" s="5"/>
      <c r="C190" s="5"/>
      <c r="D190" s="6"/>
    </row>
    <row r="191" spans="1:4">
      <c r="A191" s="5"/>
      <c r="C191" s="5"/>
      <c r="D191" s="6"/>
    </row>
    <row r="192" spans="1:4">
      <c r="A192" s="5"/>
      <c r="C192" s="5"/>
      <c r="D192" s="6"/>
    </row>
    <row r="193" spans="1:4">
      <c r="A193" s="5"/>
      <c r="C193" s="5"/>
      <c r="D193" s="6"/>
    </row>
    <row r="194" spans="1:4">
      <c r="A194" s="5"/>
      <c r="C194" s="5"/>
      <c r="D194" s="6"/>
    </row>
    <row r="195" spans="1:4">
      <c r="A195" s="5"/>
      <c r="C195" s="5"/>
      <c r="D195" s="6"/>
    </row>
    <row r="196" spans="1:4">
      <c r="A196" s="5"/>
      <c r="C196" s="5"/>
      <c r="D196" s="6"/>
    </row>
    <row r="197" spans="1:4">
      <c r="A197" s="5"/>
      <c r="C197" s="5"/>
      <c r="D197" s="6"/>
    </row>
    <row r="198" spans="1:4">
      <c r="A198" s="5"/>
      <c r="C198" s="5"/>
      <c r="D198" s="6"/>
    </row>
    <row r="199" spans="1:4">
      <c r="A199" s="5"/>
      <c r="C199" s="5"/>
      <c r="D199" s="6"/>
    </row>
    <row r="200" spans="1:4">
      <c r="A200" s="5"/>
      <c r="C200" s="5"/>
      <c r="D200" s="6"/>
    </row>
    <row r="201" spans="1:4">
      <c r="A201" s="5"/>
      <c r="C201" s="5"/>
      <c r="D201" s="6"/>
    </row>
    <row r="202" spans="1:4">
      <c r="A202" s="5"/>
      <c r="C202" s="5"/>
      <c r="D202" s="6"/>
    </row>
    <row r="203" spans="1:4">
      <c r="A203" s="5"/>
      <c r="C203" s="5"/>
      <c r="D203" s="6"/>
    </row>
    <row r="204" spans="1:4">
      <c r="A204" s="5"/>
      <c r="C204" s="5"/>
      <c r="D204" s="6"/>
    </row>
    <row r="205" spans="1:4">
      <c r="A205" s="5"/>
      <c r="C205" s="5"/>
      <c r="D205" s="6"/>
    </row>
    <row r="206" spans="1:4">
      <c r="A206" s="5"/>
      <c r="C206" s="5"/>
      <c r="D206" s="6"/>
    </row>
    <row r="207" spans="1:4">
      <c r="A207" s="5"/>
      <c r="C207" s="5"/>
      <c r="D207" s="6"/>
    </row>
    <row r="208" spans="1:4">
      <c r="A208" s="5"/>
      <c r="C208" s="5"/>
      <c r="D208" s="6"/>
    </row>
    <row r="209" spans="1:4">
      <c r="A209" s="5"/>
      <c r="C209" s="5"/>
      <c r="D209" s="6"/>
    </row>
    <row r="210" spans="1:4">
      <c r="A210" s="5"/>
      <c r="C210" s="5"/>
      <c r="D210" s="6"/>
    </row>
    <row r="211" spans="1:4">
      <c r="A211" s="5"/>
      <c r="C211" s="5"/>
      <c r="D211" s="6"/>
    </row>
    <row r="212" spans="1:4">
      <c r="A212" s="5"/>
      <c r="C212" s="5"/>
      <c r="D212" s="6"/>
    </row>
    <row r="213" spans="1:4">
      <c r="A213" s="5"/>
      <c r="C213" s="5"/>
      <c r="D213" s="6"/>
    </row>
    <row r="214" spans="1:4">
      <c r="A214" s="5"/>
      <c r="C214" s="5"/>
      <c r="D214" s="6"/>
    </row>
    <row r="215" spans="1:4">
      <c r="A215" s="5"/>
      <c r="C215" s="5"/>
      <c r="D215" s="6"/>
    </row>
    <row r="216" spans="1:4">
      <c r="A216" s="5"/>
      <c r="C216" s="5"/>
      <c r="D216" s="6"/>
    </row>
    <row r="217" spans="1:4">
      <c r="A217" s="5"/>
      <c r="C217" s="5"/>
      <c r="D217" s="6"/>
    </row>
    <row r="218" spans="1:4">
      <c r="A218" s="5"/>
      <c r="C218" s="5"/>
      <c r="D218" s="6"/>
    </row>
    <row r="219" spans="1:4">
      <c r="A219" s="5"/>
      <c r="C219" s="5"/>
      <c r="D219" s="6"/>
    </row>
    <row r="220" spans="1:4">
      <c r="A220" s="5"/>
      <c r="C220" s="5"/>
      <c r="D220" s="6"/>
    </row>
    <row r="221" spans="1:4">
      <c r="A221" s="5"/>
      <c r="C221" s="5"/>
      <c r="D221" s="6"/>
    </row>
    <row r="222" spans="1:4">
      <c r="A222" s="5"/>
      <c r="C222" s="5"/>
      <c r="D222" s="6"/>
    </row>
    <row r="223" spans="1:4">
      <c r="A223" s="5"/>
      <c r="C223" s="5"/>
      <c r="D223" s="6"/>
    </row>
    <row r="224" spans="1:4">
      <c r="A224" s="5"/>
      <c r="C224" s="5"/>
      <c r="D224" s="6"/>
    </row>
    <row r="225" spans="1:4">
      <c r="A225" s="5"/>
      <c r="C225" s="5"/>
      <c r="D225" s="6"/>
    </row>
    <row r="226" spans="1:4">
      <c r="A226" s="5"/>
      <c r="C226" s="5"/>
      <c r="D226" s="6"/>
    </row>
    <row r="227" spans="1:4">
      <c r="A227" s="5"/>
      <c r="C227" s="5"/>
      <c r="D227" s="6"/>
    </row>
    <row r="228" spans="1:4">
      <c r="A228" s="5"/>
      <c r="C228" s="5"/>
      <c r="D228" s="6"/>
    </row>
    <row r="229" spans="1:4">
      <c r="A229" s="5"/>
      <c r="C229" s="5"/>
      <c r="D229" s="6"/>
    </row>
    <row r="230" spans="1:4">
      <c r="A230" s="5"/>
      <c r="C230" s="5"/>
      <c r="D230" s="6"/>
    </row>
    <row r="231" spans="1:4">
      <c r="A231" s="5"/>
      <c r="C231" s="5"/>
      <c r="D231" s="6"/>
    </row>
    <row r="232" spans="1:4">
      <c r="A232" s="5"/>
      <c r="C232" s="5"/>
      <c r="D232" s="6"/>
    </row>
    <row r="233" spans="1:4">
      <c r="A233" s="5"/>
      <c r="C233" s="5"/>
      <c r="D233" s="6"/>
    </row>
    <row r="234" spans="1:4">
      <c r="A234" s="5"/>
      <c r="C234" s="5"/>
      <c r="D234" s="6"/>
    </row>
    <row r="235" spans="1:4">
      <c r="A235" s="5"/>
      <c r="C235" s="5"/>
      <c r="D235" s="6"/>
    </row>
    <row r="236" spans="1:4">
      <c r="A236" s="5"/>
      <c r="C236" s="5"/>
      <c r="D236" s="6"/>
    </row>
    <row r="237" spans="1:4">
      <c r="A237" s="5"/>
      <c r="C237" s="5"/>
      <c r="D237" s="6"/>
    </row>
    <row r="238" spans="1:4">
      <c r="A238" s="5"/>
      <c r="C238" s="5"/>
      <c r="D238" s="6"/>
    </row>
    <row r="239" spans="1:4">
      <c r="A239" s="5"/>
      <c r="C239" s="5"/>
      <c r="D239" s="6"/>
    </row>
    <row r="240" spans="1:4">
      <c r="A240" s="5"/>
      <c r="C240" s="5"/>
      <c r="D240" s="6"/>
    </row>
    <row r="241" spans="1:4">
      <c r="A241" s="5"/>
      <c r="C241" s="5"/>
      <c r="D241" s="6"/>
    </row>
    <row r="242" spans="1:4">
      <c r="A242" s="5"/>
      <c r="C242" s="5"/>
      <c r="D242" s="6"/>
    </row>
    <row r="243" spans="1:4">
      <c r="A243" s="5"/>
      <c r="C243" s="5"/>
      <c r="D243" s="6"/>
    </row>
    <row r="244" spans="1:4">
      <c r="A244" s="5"/>
      <c r="C244" s="5"/>
      <c r="D244" s="6"/>
    </row>
    <row r="245" spans="1:4">
      <c r="A245" s="5"/>
      <c r="C245" s="5"/>
      <c r="D245" s="6"/>
    </row>
    <row r="246" spans="1:4">
      <c r="A246" s="5"/>
      <c r="C246" s="5"/>
      <c r="D246" s="6"/>
    </row>
    <row r="247" spans="1:4">
      <c r="A247" s="5"/>
      <c r="C247" s="5"/>
      <c r="D247" s="6"/>
    </row>
    <row r="248" spans="1:4">
      <c r="A248" s="5"/>
      <c r="C248" s="5"/>
      <c r="D248" s="6"/>
    </row>
    <row r="249" spans="1:4">
      <c r="A249" s="5"/>
      <c r="C249" s="5"/>
      <c r="D249" s="6"/>
    </row>
    <row r="250" spans="1:4">
      <c r="A250" s="5"/>
      <c r="C250" s="5"/>
      <c r="D250" s="6"/>
    </row>
    <row r="251" spans="1:4">
      <c r="A251" s="5"/>
      <c r="C251" s="5"/>
      <c r="D251" s="6"/>
    </row>
    <row r="252" spans="1:4">
      <c r="A252" s="5"/>
      <c r="C252" s="5"/>
      <c r="D252" s="6"/>
    </row>
    <row r="253" spans="1:4">
      <c r="A253" s="5"/>
      <c r="C253" s="5"/>
      <c r="D253" s="6"/>
    </row>
    <row r="254" spans="1:4">
      <c r="A254" s="5"/>
      <c r="C254" s="5"/>
      <c r="D254" s="6"/>
    </row>
    <row r="255" spans="1:4">
      <c r="A255" s="5"/>
      <c r="C255" s="5"/>
      <c r="D255" s="6"/>
    </row>
    <row r="256" spans="1:4">
      <c r="A256" s="5"/>
      <c r="C256" s="5"/>
      <c r="D256" s="6"/>
    </row>
    <row r="257" spans="1:4">
      <c r="A257" s="5"/>
      <c r="C257" s="5"/>
      <c r="D257" s="6"/>
    </row>
    <row r="258" spans="1:4">
      <c r="A258" s="5"/>
      <c r="C258" s="5"/>
      <c r="D258" s="6"/>
    </row>
    <row r="259" spans="1:4">
      <c r="A259" s="5"/>
      <c r="C259" s="5"/>
      <c r="D259" s="6"/>
    </row>
    <row r="260" spans="1:4">
      <c r="A260" s="5"/>
      <c r="C260" s="5"/>
      <c r="D260" s="6"/>
    </row>
    <row r="261" spans="1:4">
      <c r="A261" s="5"/>
      <c r="C261" s="5"/>
      <c r="D261" s="6"/>
    </row>
    <row r="262" spans="1:4">
      <c r="A262" s="5"/>
      <c r="C262" s="5"/>
      <c r="D262" s="6"/>
    </row>
    <row r="263" spans="1:4">
      <c r="A263" s="5"/>
      <c r="C263" s="5"/>
      <c r="D263" s="6"/>
    </row>
    <row r="264" spans="1:4">
      <c r="A264" s="5"/>
      <c r="C264" s="5"/>
      <c r="D264" s="6"/>
    </row>
    <row r="265" spans="1:4">
      <c r="A265" s="5"/>
      <c r="C265" s="5"/>
      <c r="D265" s="6"/>
    </row>
    <row r="266" spans="1:4">
      <c r="A266" s="5"/>
      <c r="C266" s="5"/>
      <c r="D266" s="6"/>
    </row>
    <row r="267" spans="1:4">
      <c r="A267" s="5"/>
      <c r="C267" s="5"/>
      <c r="D267" s="6"/>
    </row>
    <row r="268" spans="1:4">
      <c r="A268" s="5"/>
      <c r="C268" s="5"/>
      <c r="D268" s="6"/>
    </row>
    <row r="269" spans="1:4">
      <c r="A269" s="5"/>
      <c r="C269" s="5"/>
      <c r="D269" s="6"/>
    </row>
    <row r="270" spans="1:4">
      <c r="A270" s="5"/>
      <c r="C270" s="5"/>
      <c r="D270" s="6"/>
    </row>
    <row r="271" spans="1:4">
      <c r="A271" s="5"/>
      <c r="C271" s="5"/>
      <c r="D271" s="6"/>
    </row>
    <row r="272" spans="1:4">
      <c r="A272" s="5"/>
      <c r="C272" s="5"/>
      <c r="D272" s="6"/>
    </row>
    <row r="273" spans="1:4">
      <c r="A273" s="5"/>
      <c r="C273" s="5"/>
      <c r="D273" s="6"/>
    </row>
    <row r="274" spans="1:4">
      <c r="A274" s="5"/>
      <c r="C274" s="5"/>
      <c r="D274" s="6"/>
    </row>
    <row r="275" spans="1:4">
      <c r="A275" s="5"/>
      <c r="C275" s="5"/>
      <c r="D275" s="6"/>
    </row>
    <row r="276" spans="1:4">
      <c r="A276" s="5"/>
      <c r="C276" s="5"/>
      <c r="D276" s="6"/>
    </row>
    <row r="277" spans="1:4">
      <c r="A277" s="5"/>
      <c r="C277" s="5"/>
      <c r="D277" s="6"/>
    </row>
    <row r="278" spans="1:4">
      <c r="A278" s="5"/>
      <c r="C278" s="5"/>
      <c r="D278" s="6"/>
    </row>
    <row r="279" spans="1:4">
      <c r="A279" s="5"/>
      <c r="C279" s="5"/>
      <c r="D279" s="6"/>
    </row>
    <row r="280" spans="1:4">
      <c r="A280" s="5"/>
      <c r="C280" s="5"/>
      <c r="D280" s="6"/>
    </row>
    <row r="281" spans="1:4">
      <c r="A281" s="5"/>
      <c r="C281" s="5"/>
      <c r="D281" s="6"/>
    </row>
    <row r="282" spans="1:4">
      <c r="A282" s="5"/>
      <c r="C282" s="5"/>
      <c r="D282" s="6"/>
    </row>
    <row r="283" spans="1:4">
      <c r="A283" s="5"/>
      <c r="C283" s="5"/>
      <c r="D283" s="6"/>
    </row>
    <row r="284" spans="1:4">
      <c r="A284" s="5"/>
      <c r="C284" s="5"/>
      <c r="D284" s="6"/>
    </row>
    <row r="285" spans="1:4">
      <c r="A285" s="5"/>
      <c r="C285" s="5"/>
      <c r="D285" s="6"/>
    </row>
    <row r="286" spans="1:4">
      <c r="A286" s="5"/>
      <c r="C286" s="5"/>
      <c r="D286" s="6"/>
    </row>
    <row r="287" spans="1:4">
      <c r="A287" s="5"/>
      <c r="C287" s="5"/>
      <c r="D287" s="6"/>
    </row>
    <row r="288" spans="1:4">
      <c r="A288" s="5"/>
      <c r="C288" s="5"/>
      <c r="D288" s="6"/>
    </row>
    <row r="289" spans="1:4">
      <c r="A289" s="5"/>
      <c r="C289" s="5"/>
      <c r="D289" s="6"/>
    </row>
    <row r="290" spans="1:4">
      <c r="A290" s="5"/>
      <c r="C290" s="5"/>
      <c r="D290" s="6"/>
    </row>
    <row r="291" spans="1:4">
      <c r="A291" s="5"/>
      <c r="C291" s="5"/>
      <c r="D291" s="6"/>
    </row>
    <row r="292" spans="1:4">
      <c r="A292" s="5"/>
      <c r="C292" s="5"/>
      <c r="D292" s="6"/>
    </row>
    <row r="293" spans="1:4">
      <c r="A293" s="5"/>
      <c r="C293" s="5"/>
      <c r="D293" s="6"/>
    </row>
    <row r="294" spans="1:4">
      <c r="A294" s="5"/>
      <c r="C294" s="5"/>
      <c r="D294" s="6"/>
    </row>
    <row r="295" spans="1:4">
      <c r="A295" s="5"/>
      <c r="C295" s="5"/>
      <c r="D295" s="6"/>
    </row>
    <row r="296" spans="1:4">
      <c r="A296" s="5"/>
      <c r="C296" s="5"/>
      <c r="D296" s="6"/>
    </row>
    <row r="297" spans="1:4">
      <c r="A297" s="5"/>
      <c r="C297" s="5"/>
      <c r="D297" s="6"/>
    </row>
    <row r="298" spans="1:4">
      <c r="A298" s="5"/>
      <c r="C298" s="5"/>
      <c r="D298" s="6"/>
    </row>
    <row r="299" spans="1:4">
      <c r="A299" s="5"/>
      <c r="C299" s="5"/>
      <c r="D299" s="6"/>
    </row>
    <row r="300" spans="1:4">
      <c r="A300" s="5"/>
      <c r="C300" s="5"/>
      <c r="D300" s="6"/>
    </row>
    <row r="301" spans="1:4">
      <c r="A301" s="5"/>
      <c r="C301" s="5"/>
      <c r="D301" s="6"/>
    </row>
    <row r="302" spans="1:4">
      <c r="A302" s="5"/>
      <c r="C302" s="5"/>
      <c r="D302" s="6"/>
    </row>
    <row r="303" spans="1:4">
      <c r="A303" s="5"/>
      <c r="C303" s="5"/>
      <c r="D303" s="6"/>
    </row>
    <row r="304" spans="1:4">
      <c r="A304" s="5"/>
      <c r="C304" s="5"/>
      <c r="D304" s="6"/>
    </row>
    <row r="305" spans="1:4">
      <c r="A305" s="5"/>
      <c r="C305" s="5"/>
      <c r="D305" s="6"/>
    </row>
    <row r="306" spans="1:4">
      <c r="A306" s="5"/>
      <c r="C306" s="5"/>
      <c r="D306" s="6"/>
    </row>
    <row r="307" spans="1:4">
      <c r="A307" s="5"/>
      <c r="C307" s="5"/>
      <c r="D307" s="6"/>
    </row>
    <row r="308" spans="1:4">
      <c r="A308" s="5"/>
      <c r="C308" s="5"/>
      <c r="D308" s="6"/>
    </row>
    <row r="309" spans="1:4">
      <c r="A309" s="5"/>
      <c r="C309" s="5"/>
      <c r="D309" s="6"/>
    </row>
    <row r="310" spans="1:4">
      <c r="A310" s="5"/>
      <c r="C310" s="5"/>
      <c r="D310" s="6"/>
    </row>
    <row r="311" spans="1:4">
      <c r="A311" s="5"/>
      <c r="C311" s="5"/>
      <c r="D311" s="6"/>
    </row>
    <row r="312" spans="1:4">
      <c r="A312" s="5"/>
      <c r="C312" s="5"/>
      <c r="D312" s="6"/>
    </row>
    <row r="313" spans="1:4">
      <c r="A313" s="5"/>
      <c r="C313" s="5"/>
      <c r="D313" s="6"/>
    </row>
    <row r="314" spans="1:4">
      <c r="A314" s="5"/>
      <c r="C314" s="5"/>
      <c r="D314" s="6"/>
    </row>
    <row r="315" spans="1:4">
      <c r="A315" s="5"/>
      <c r="C315" s="5"/>
      <c r="D315" s="6"/>
    </row>
    <row r="316" spans="1:4">
      <c r="A316" s="5"/>
      <c r="C316" s="5"/>
      <c r="D316" s="6"/>
    </row>
    <row r="317" spans="1:4">
      <c r="A317" s="5"/>
      <c r="C317" s="5"/>
      <c r="D317" s="6"/>
    </row>
    <row r="318" spans="1:4">
      <c r="A318" s="5"/>
      <c r="C318" s="5"/>
      <c r="D318" s="6"/>
    </row>
    <row r="319" spans="1:4">
      <c r="A319" s="5"/>
      <c r="C319" s="5"/>
      <c r="D319" s="6"/>
    </row>
    <row r="320" spans="1:4">
      <c r="A320" s="5"/>
      <c r="C320" s="5"/>
      <c r="D320" s="6"/>
    </row>
    <row r="321" spans="1:4">
      <c r="A321" s="5"/>
      <c r="C321" s="5"/>
      <c r="D321" s="6"/>
    </row>
    <row r="322" spans="1:4">
      <c r="A322" s="5"/>
      <c r="C322" s="5"/>
      <c r="D322" s="6"/>
    </row>
    <row r="323" spans="1:4">
      <c r="A323" s="5"/>
      <c r="C323" s="5"/>
      <c r="D323" s="6"/>
    </row>
    <row r="324" spans="1:4">
      <c r="A324" s="5"/>
      <c r="C324" s="5"/>
      <c r="D324" s="6"/>
    </row>
    <row r="325" spans="1:4">
      <c r="A325" s="5"/>
      <c r="C325" s="5"/>
      <c r="D325" s="6"/>
    </row>
    <row r="326" spans="1:4">
      <c r="A326" s="5"/>
      <c r="C326" s="5"/>
      <c r="D326" s="6"/>
    </row>
    <row r="327" spans="1:4">
      <c r="A327" s="5"/>
      <c r="C327" s="5"/>
      <c r="D327" s="6"/>
    </row>
    <row r="328" spans="1:4">
      <c r="A328" s="5"/>
      <c r="C328" s="5"/>
      <c r="D328" s="6"/>
    </row>
    <row r="329" spans="1:4">
      <c r="A329" s="5"/>
      <c r="C329" s="5"/>
      <c r="D329" s="6"/>
    </row>
    <row r="330" spans="1:4">
      <c r="A330" s="5"/>
      <c r="C330" s="5"/>
      <c r="D330" s="6"/>
    </row>
    <row r="331" spans="1:4">
      <c r="A331" s="5"/>
      <c r="C331" s="5"/>
      <c r="D331" s="6"/>
    </row>
    <row r="332" spans="1:4">
      <c r="A332" s="5"/>
      <c r="C332" s="5"/>
      <c r="D332" s="6"/>
    </row>
    <row r="333" spans="1:4">
      <c r="A333" s="5"/>
      <c r="C333" s="5"/>
      <c r="D333" s="6"/>
    </row>
    <row r="334" spans="1:4">
      <c r="A334" s="5"/>
      <c r="C334" s="5"/>
      <c r="D334" s="6"/>
    </row>
    <row r="335" spans="1:4">
      <c r="A335" s="5"/>
      <c r="C335" s="5"/>
      <c r="D335" s="6"/>
    </row>
    <row r="336" spans="1:4">
      <c r="A336" s="5"/>
      <c r="C336" s="5"/>
      <c r="D336" s="6"/>
    </row>
    <row r="337" spans="1:4">
      <c r="A337" s="5"/>
      <c r="C337" s="5"/>
      <c r="D337" s="6"/>
    </row>
    <row r="338" spans="1:4">
      <c r="A338" s="5"/>
      <c r="C338" s="5"/>
      <c r="D338" s="6"/>
    </row>
    <row r="339" spans="1:4">
      <c r="A339" s="5"/>
      <c r="C339" s="5"/>
      <c r="D339" s="6"/>
    </row>
    <row r="340" spans="1:4">
      <c r="C340" s="5"/>
      <c r="D340" s="6"/>
    </row>
  </sheetData>
  <sheetProtection password="D35C" sheet="1" objects="1" scenarios="1"/>
  <mergeCells count="2">
    <mergeCell ref="A5:A14"/>
    <mergeCell ref="A16:A17"/>
  </mergeCells>
  <pageMargins left="0.7" right="0.7" top="0.75" bottom="0.75" header="0.3" footer="0.3"/>
  <pageSetup scale="93"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N340"/>
  <sheetViews>
    <sheetView workbookViewId="0">
      <selection activeCell="E26" sqref="E26"/>
    </sheetView>
  </sheetViews>
  <sheetFormatPr defaultRowHeight="15"/>
  <cols>
    <col min="1" max="1" width="41" customWidth="1"/>
    <col min="2" max="2" width="3" style="5" customWidth="1"/>
    <col min="3" max="3" width="14.28515625" style="16" customWidth="1"/>
    <col min="4" max="4" width="12" style="5" customWidth="1"/>
    <col min="5" max="5" width="18.7109375" customWidth="1"/>
    <col min="6" max="6" width="9.5703125" style="1" bestFit="1" customWidth="1"/>
    <col min="7" max="7" width="16.7109375" style="5" customWidth="1"/>
    <col min="8" max="9" width="9.140625" style="5" customWidth="1"/>
    <col min="10" max="14" width="9.140625" style="5"/>
  </cols>
  <sheetData>
    <row r="1" spans="1:10" s="5" customFormat="1">
      <c r="C1" s="15"/>
      <c r="F1" s="6"/>
    </row>
    <row r="2" spans="1:10" ht="15" customHeight="1">
      <c r="A2" s="13" t="s">
        <v>15</v>
      </c>
      <c r="B2" s="7"/>
      <c r="C2" s="20" t="s">
        <v>0</v>
      </c>
      <c r="E2" s="2" t="s">
        <v>7</v>
      </c>
      <c r="F2" s="14">
        <v>0.95</v>
      </c>
    </row>
    <row r="3" spans="1:10">
      <c r="A3" s="12"/>
      <c r="B3" s="7"/>
      <c r="C3" s="16">
        <v>1</v>
      </c>
      <c r="D3" s="5" t="str">
        <f>IF(C3&lt;0,"Enter 0 or 1",IF(C3&gt;1,"Enter 0 or 1"," "))</f>
        <v xml:space="preserve"> </v>
      </c>
      <c r="E3" s="3"/>
      <c r="F3" s="9"/>
      <c r="G3" s="11"/>
      <c r="H3" s="11"/>
      <c r="I3" s="11"/>
    </row>
    <row r="4" spans="1:10">
      <c r="A4" s="12" t="s">
        <v>11</v>
      </c>
      <c r="B4" s="7"/>
      <c r="C4" s="16">
        <v>0</v>
      </c>
      <c r="D4" s="5" t="str">
        <f t="shared" ref="D4:D67" si="0">IF(C4&lt;0,"Enter 0 or 1",IF(C4&gt;1,"Enter 0 or 1"," "))</f>
        <v xml:space="preserve"> </v>
      </c>
      <c r="E4" s="8" t="s">
        <v>18</v>
      </c>
      <c r="F4" s="4"/>
      <c r="G4" s="11"/>
      <c r="H4" s="11" t="str">
        <f>ADDRESS(3,3)</f>
        <v>$C$3</v>
      </c>
      <c r="I4" s="11" t="s">
        <v>3</v>
      </c>
      <c r="J4" s="22"/>
    </row>
    <row r="5" spans="1:10" ht="15" customHeight="1">
      <c r="A5" s="126" t="s">
        <v>20</v>
      </c>
      <c r="B5" s="7"/>
      <c r="C5" s="16">
        <v>1</v>
      </c>
      <c r="D5" s="5" t="str">
        <f t="shared" si="0"/>
        <v xml:space="preserve"> </v>
      </c>
      <c r="E5" s="80" t="s">
        <v>1</v>
      </c>
      <c r="F5" s="81">
        <f>COUNTA(C3:C300)</f>
        <v>20</v>
      </c>
      <c r="G5" s="11"/>
      <c r="H5" s="11" t="str">
        <f>ADDRESS(F5+2,3)</f>
        <v>$C$22</v>
      </c>
      <c r="I5" s="11" t="s">
        <v>4</v>
      </c>
      <c r="J5" s="22"/>
    </row>
    <row r="6" spans="1:10">
      <c r="A6" s="127"/>
      <c r="B6" s="7"/>
      <c r="C6" s="16">
        <v>0</v>
      </c>
      <c r="D6" s="5" t="str">
        <f t="shared" si="0"/>
        <v xml:space="preserve"> </v>
      </c>
      <c r="E6" s="82" t="s">
        <v>16</v>
      </c>
      <c r="F6" s="83">
        <f ca="1">AVERAGE(INDIRECT(H4):INDIRECT(H5))</f>
        <v>0.3</v>
      </c>
      <c r="G6" s="11" t="s">
        <v>21</v>
      </c>
      <c r="H6" s="11"/>
      <c r="I6" s="11"/>
    </row>
    <row r="7" spans="1:10">
      <c r="A7" s="127"/>
      <c r="B7" s="7"/>
      <c r="C7" s="16">
        <v>0</v>
      </c>
      <c r="D7" s="5" t="str">
        <f t="shared" si="0"/>
        <v xml:space="preserve"> </v>
      </c>
      <c r="E7" s="82" t="s">
        <v>5</v>
      </c>
      <c r="F7" s="83">
        <f ca="1">SQRT(F6*(1-F6))</f>
        <v>0.45825756949558399</v>
      </c>
    </row>
    <row r="8" spans="1:10">
      <c r="A8" s="127"/>
      <c r="B8" s="7"/>
      <c r="C8" s="16">
        <v>1</v>
      </c>
      <c r="D8" s="5" t="str">
        <f t="shared" si="0"/>
        <v xml:space="preserve"> </v>
      </c>
      <c r="E8" s="82" t="s">
        <v>6</v>
      </c>
      <c r="F8" s="83">
        <f ca="1">F7/SQRT(F5)</f>
        <v>0.10246950765959598</v>
      </c>
    </row>
    <row r="9" spans="1:10">
      <c r="A9" s="127"/>
      <c r="B9" s="7"/>
      <c r="C9" s="16">
        <v>1</v>
      </c>
      <c r="D9" s="5" t="str">
        <f t="shared" si="0"/>
        <v xml:space="preserve"> </v>
      </c>
      <c r="E9" s="82" t="s">
        <v>17</v>
      </c>
      <c r="F9" s="83">
        <f>ABS(NORMSINV((1-F2)/2))</f>
        <v>1.9599639845400545</v>
      </c>
    </row>
    <row r="10" spans="1:10">
      <c r="A10" s="127"/>
      <c r="B10" s="7"/>
      <c r="C10" s="16">
        <v>0</v>
      </c>
      <c r="D10" s="5" t="str">
        <f t="shared" si="0"/>
        <v xml:space="preserve"> </v>
      </c>
      <c r="E10" s="82" t="s">
        <v>8</v>
      </c>
      <c r="F10" s="83">
        <f ca="1">F9*F8</f>
        <v>0.20083654452635935</v>
      </c>
    </row>
    <row r="11" spans="1:10">
      <c r="A11" s="127"/>
      <c r="B11" s="7"/>
      <c r="C11" s="16">
        <v>0</v>
      </c>
      <c r="D11" s="5" t="str">
        <f t="shared" si="0"/>
        <v xml:space="preserve"> </v>
      </c>
      <c r="E11" s="82" t="s">
        <v>9</v>
      </c>
      <c r="F11" s="83">
        <f ca="1">F6-F10</f>
        <v>9.9163455473640638E-2</v>
      </c>
    </row>
    <row r="12" spans="1:10">
      <c r="A12" s="127"/>
      <c r="C12" s="16">
        <v>1</v>
      </c>
      <c r="D12" s="5" t="str">
        <f t="shared" si="0"/>
        <v xml:space="preserve"> </v>
      </c>
      <c r="E12" s="84" t="s">
        <v>10</v>
      </c>
      <c r="F12" s="85">
        <f ca="1">F6+F10</f>
        <v>0.5008365445263594</v>
      </c>
    </row>
    <row r="13" spans="1:10">
      <c r="A13" s="127"/>
      <c r="C13" s="16">
        <v>0</v>
      </c>
      <c r="D13" s="5" t="str">
        <f t="shared" si="0"/>
        <v xml:space="preserve"> </v>
      </c>
      <c r="E13" s="5"/>
      <c r="F13" s="6"/>
    </row>
    <row r="14" spans="1:10">
      <c r="A14" s="127"/>
      <c r="C14" s="16">
        <v>1</v>
      </c>
      <c r="D14" s="5" t="str">
        <f t="shared" si="0"/>
        <v xml:space="preserve"> </v>
      </c>
      <c r="E14" s="5"/>
      <c r="F14" s="6"/>
    </row>
    <row r="15" spans="1:10">
      <c r="A15" s="128"/>
      <c r="C15" s="16">
        <v>0</v>
      </c>
      <c r="D15" s="5" t="str">
        <f t="shared" si="0"/>
        <v xml:space="preserve"> </v>
      </c>
      <c r="E15" s="5" t="s">
        <v>19</v>
      </c>
      <c r="F15" s="6"/>
    </row>
    <row r="16" spans="1:10">
      <c r="A16" s="5"/>
      <c r="C16" s="16">
        <v>0</v>
      </c>
      <c r="D16" s="5" t="str">
        <f t="shared" si="0"/>
        <v xml:space="preserve"> </v>
      </c>
      <c r="E16" s="19" t="str">
        <f ca="1">IF(MIN(E17,E18)&lt;5,"Violation of Minimum Sample Size"," ")</f>
        <v xml:space="preserve"> </v>
      </c>
      <c r="F16" s="6"/>
    </row>
    <row r="17" spans="1:7">
      <c r="A17" s="129" t="s">
        <v>22</v>
      </c>
      <c r="C17" s="16">
        <v>0</v>
      </c>
      <c r="D17" s="5" t="str">
        <f t="shared" si="0"/>
        <v xml:space="preserve"> </v>
      </c>
      <c r="E17" s="11">
        <f ca="1">COUNTIF(INDIRECT(H4):INDIRECT(H5),"0")</f>
        <v>14</v>
      </c>
      <c r="F17" s="17"/>
      <c r="G17" s="11"/>
    </row>
    <row r="18" spans="1:7">
      <c r="A18" s="129"/>
      <c r="C18" s="16">
        <v>0</v>
      </c>
      <c r="D18" s="5" t="str">
        <f t="shared" si="0"/>
        <v xml:space="preserve"> </v>
      </c>
      <c r="E18" s="11">
        <f ca="1">COUNTIF(INDIRECT(H4):INDIRECT(H5),"1")</f>
        <v>6</v>
      </c>
      <c r="F18" s="17"/>
      <c r="G18" s="11"/>
    </row>
    <row r="19" spans="1:7">
      <c r="A19" s="5"/>
      <c r="C19" s="16">
        <v>0</v>
      </c>
      <c r="D19" s="5" t="str">
        <f t="shared" si="0"/>
        <v xml:space="preserve"> </v>
      </c>
      <c r="E19" s="11"/>
      <c r="F19" s="17"/>
      <c r="G19" s="11"/>
    </row>
    <row r="20" spans="1:7">
      <c r="A20" s="5"/>
      <c r="C20" s="16">
        <v>0</v>
      </c>
      <c r="D20" s="5" t="str">
        <f t="shared" si="0"/>
        <v xml:space="preserve"> </v>
      </c>
      <c r="E20" s="10"/>
      <c r="F20" s="18"/>
      <c r="G20" s="10"/>
    </row>
    <row r="21" spans="1:7">
      <c r="A21" s="5"/>
      <c r="C21" s="16">
        <v>0</v>
      </c>
      <c r="D21" s="5" t="str">
        <f t="shared" si="0"/>
        <v xml:space="preserve"> </v>
      </c>
      <c r="E21" s="10"/>
      <c r="F21" s="18"/>
      <c r="G21" s="10"/>
    </row>
    <row r="22" spans="1:7">
      <c r="A22" s="5"/>
      <c r="C22" s="16">
        <v>0</v>
      </c>
      <c r="D22" s="5" t="str">
        <f t="shared" si="0"/>
        <v xml:space="preserve"> </v>
      </c>
      <c r="E22" s="5"/>
      <c r="F22" s="6"/>
    </row>
    <row r="23" spans="1:7">
      <c r="A23" s="5"/>
      <c r="D23" s="5" t="str">
        <f t="shared" si="0"/>
        <v xml:space="preserve"> </v>
      </c>
      <c r="E23" s="5"/>
      <c r="F23" s="6"/>
    </row>
    <row r="24" spans="1:7">
      <c r="A24" s="5"/>
      <c r="D24" s="5" t="str">
        <f t="shared" si="0"/>
        <v xml:space="preserve"> </v>
      </c>
      <c r="E24" s="5"/>
      <c r="F24" s="6"/>
    </row>
    <row r="25" spans="1:7">
      <c r="A25" s="5"/>
      <c r="D25" s="5" t="str">
        <f t="shared" si="0"/>
        <v xml:space="preserve"> </v>
      </c>
      <c r="E25" s="5"/>
      <c r="F25" s="6"/>
    </row>
    <row r="26" spans="1:7">
      <c r="A26" s="5"/>
      <c r="D26" s="5" t="str">
        <f t="shared" si="0"/>
        <v xml:space="preserve"> </v>
      </c>
      <c r="E26" s="5"/>
      <c r="F26" s="6"/>
    </row>
    <row r="27" spans="1:7">
      <c r="A27" s="5"/>
      <c r="D27" s="5" t="str">
        <f t="shared" si="0"/>
        <v xml:space="preserve"> </v>
      </c>
      <c r="E27" s="5"/>
      <c r="F27" s="6"/>
    </row>
    <row r="28" spans="1:7">
      <c r="A28" s="5"/>
      <c r="D28" s="5" t="str">
        <f t="shared" si="0"/>
        <v xml:space="preserve"> </v>
      </c>
      <c r="E28" s="5"/>
      <c r="F28" s="6"/>
    </row>
    <row r="29" spans="1:7">
      <c r="A29" s="5"/>
      <c r="D29" s="5" t="str">
        <f t="shared" si="0"/>
        <v xml:space="preserve"> </v>
      </c>
      <c r="E29" s="5"/>
      <c r="F29" s="6"/>
    </row>
    <row r="30" spans="1:7">
      <c r="A30" s="5"/>
      <c r="D30" s="5" t="str">
        <f t="shared" si="0"/>
        <v xml:space="preserve"> </v>
      </c>
      <c r="E30" s="5"/>
      <c r="F30" s="6"/>
    </row>
    <row r="31" spans="1:7">
      <c r="A31" s="5"/>
      <c r="D31" s="5" t="str">
        <f t="shared" si="0"/>
        <v xml:space="preserve"> </v>
      </c>
      <c r="E31" s="5"/>
      <c r="F31" s="6"/>
    </row>
    <row r="32" spans="1:7">
      <c r="A32" s="5"/>
      <c r="D32" s="5" t="str">
        <f t="shared" si="0"/>
        <v xml:space="preserve"> </v>
      </c>
      <c r="E32" s="5"/>
      <c r="F32" s="6"/>
    </row>
    <row r="33" spans="1:6">
      <c r="A33" s="5"/>
      <c r="D33" s="5" t="str">
        <f t="shared" si="0"/>
        <v xml:space="preserve"> </v>
      </c>
      <c r="E33" s="5"/>
      <c r="F33" s="6"/>
    </row>
    <row r="34" spans="1:6">
      <c r="A34" s="5"/>
      <c r="D34" s="5" t="str">
        <f t="shared" si="0"/>
        <v xml:space="preserve"> </v>
      </c>
      <c r="E34" s="5"/>
      <c r="F34" s="6"/>
    </row>
    <row r="35" spans="1:6">
      <c r="A35" s="5"/>
      <c r="D35" s="5" t="str">
        <f t="shared" si="0"/>
        <v xml:space="preserve"> </v>
      </c>
      <c r="E35" s="5"/>
      <c r="F35" s="6"/>
    </row>
    <row r="36" spans="1:6">
      <c r="A36" s="5"/>
      <c r="D36" s="5" t="str">
        <f t="shared" si="0"/>
        <v xml:space="preserve"> </v>
      </c>
      <c r="E36" s="5"/>
      <c r="F36" s="6"/>
    </row>
    <row r="37" spans="1:6">
      <c r="A37" s="5"/>
      <c r="D37" s="5" t="str">
        <f t="shared" si="0"/>
        <v xml:space="preserve"> </v>
      </c>
      <c r="E37" s="5"/>
      <c r="F37" s="6"/>
    </row>
    <row r="38" spans="1:6">
      <c r="A38" s="5"/>
      <c r="D38" s="5" t="str">
        <f t="shared" si="0"/>
        <v xml:space="preserve"> </v>
      </c>
      <c r="E38" s="5"/>
      <c r="F38" s="6"/>
    </row>
    <row r="39" spans="1:6">
      <c r="A39" s="5"/>
      <c r="D39" s="5" t="str">
        <f t="shared" si="0"/>
        <v xml:space="preserve"> </v>
      </c>
      <c r="E39" s="5"/>
      <c r="F39" s="6"/>
    </row>
    <row r="40" spans="1:6">
      <c r="A40" s="5"/>
      <c r="D40" s="5" t="str">
        <f t="shared" si="0"/>
        <v xml:space="preserve"> </v>
      </c>
      <c r="E40" s="5"/>
      <c r="F40" s="6"/>
    </row>
    <row r="41" spans="1:6">
      <c r="A41" s="5"/>
      <c r="D41" s="5" t="str">
        <f t="shared" si="0"/>
        <v xml:space="preserve"> </v>
      </c>
      <c r="E41" s="5"/>
      <c r="F41" s="6"/>
    </row>
    <row r="42" spans="1:6">
      <c r="A42" s="5"/>
      <c r="D42" s="5" t="str">
        <f t="shared" si="0"/>
        <v xml:space="preserve"> </v>
      </c>
      <c r="E42" s="5"/>
      <c r="F42" s="6"/>
    </row>
    <row r="43" spans="1:6">
      <c r="A43" s="5"/>
      <c r="D43" s="5" t="str">
        <f t="shared" si="0"/>
        <v xml:space="preserve"> </v>
      </c>
      <c r="E43" s="5"/>
      <c r="F43" s="6"/>
    </row>
    <row r="44" spans="1:6">
      <c r="A44" s="5"/>
      <c r="D44" s="5" t="str">
        <f t="shared" si="0"/>
        <v xml:space="preserve"> </v>
      </c>
      <c r="E44" s="5"/>
      <c r="F44" s="6"/>
    </row>
    <row r="45" spans="1:6">
      <c r="A45" s="5"/>
      <c r="D45" s="5" t="str">
        <f t="shared" si="0"/>
        <v xml:space="preserve"> </v>
      </c>
      <c r="E45" s="5"/>
      <c r="F45" s="6"/>
    </row>
    <row r="46" spans="1:6">
      <c r="A46" s="5"/>
      <c r="D46" s="5" t="str">
        <f t="shared" si="0"/>
        <v xml:space="preserve"> </v>
      </c>
      <c r="E46" s="5"/>
      <c r="F46" s="6"/>
    </row>
    <row r="47" spans="1:6">
      <c r="A47" s="5"/>
      <c r="D47" s="5" t="str">
        <f t="shared" si="0"/>
        <v xml:space="preserve"> </v>
      </c>
      <c r="E47" s="5"/>
      <c r="F47" s="6"/>
    </row>
    <row r="48" spans="1:6">
      <c r="A48" s="5"/>
      <c r="D48" s="5" t="str">
        <f t="shared" si="0"/>
        <v xml:space="preserve"> </v>
      </c>
      <c r="E48" s="5"/>
      <c r="F48" s="6"/>
    </row>
    <row r="49" spans="1:6">
      <c r="A49" s="5"/>
      <c r="D49" s="5" t="str">
        <f t="shared" si="0"/>
        <v xml:space="preserve"> </v>
      </c>
      <c r="E49" s="5"/>
      <c r="F49" s="6"/>
    </row>
    <row r="50" spans="1:6">
      <c r="A50" s="5"/>
      <c r="D50" s="5" t="str">
        <f t="shared" si="0"/>
        <v xml:space="preserve"> </v>
      </c>
      <c r="E50" s="5"/>
      <c r="F50" s="6"/>
    </row>
    <row r="51" spans="1:6">
      <c r="A51" s="5"/>
      <c r="D51" s="5" t="str">
        <f t="shared" si="0"/>
        <v xml:space="preserve"> </v>
      </c>
      <c r="E51" s="5"/>
      <c r="F51" s="6"/>
    </row>
    <row r="52" spans="1:6">
      <c r="A52" s="5"/>
      <c r="D52" s="5" t="str">
        <f t="shared" si="0"/>
        <v xml:space="preserve"> </v>
      </c>
      <c r="E52" s="5"/>
      <c r="F52" s="6"/>
    </row>
    <row r="53" spans="1:6">
      <c r="A53" s="5"/>
      <c r="D53" s="5" t="str">
        <f t="shared" si="0"/>
        <v xml:space="preserve"> </v>
      </c>
      <c r="E53" s="5"/>
      <c r="F53" s="6"/>
    </row>
    <row r="54" spans="1:6">
      <c r="A54" s="5"/>
      <c r="D54" s="5" t="str">
        <f t="shared" si="0"/>
        <v xml:space="preserve"> </v>
      </c>
      <c r="E54" s="5"/>
      <c r="F54" s="6"/>
    </row>
    <row r="55" spans="1:6">
      <c r="A55" s="5"/>
      <c r="D55" s="5" t="str">
        <f t="shared" si="0"/>
        <v xml:space="preserve"> </v>
      </c>
      <c r="E55" s="5"/>
      <c r="F55" s="6"/>
    </row>
    <row r="56" spans="1:6">
      <c r="A56" s="5"/>
      <c r="D56" s="5" t="str">
        <f t="shared" si="0"/>
        <v xml:space="preserve"> </v>
      </c>
      <c r="E56" s="5"/>
      <c r="F56" s="6"/>
    </row>
    <row r="57" spans="1:6">
      <c r="A57" s="5"/>
      <c r="D57" s="5" t="str">
        <f t="shared" si="0"/>
        <v xml:space="preserve"> </v>
      </c>
      <c r="E57" s="5"/>
      <c r="F57" s="6"/>
    </row>
    <row r="58" spans="1:6">
      <c r="A58" s="5"/>
      <c r="D58" s="5" t="str">
        <f t="shared" si="0"/>
        <v xml:space="preserve"> </v>
      </c>
      <c r="E58" s="5"/>
      <c r="F58" s="6"/>
    </row>
    <row r="59" spans="1:6">
      <c r="A59" s="5"/>
      <c r="D59" s="5" t="str">
        <f t="shared" si="0"/>
        <v xml:space="preserve"> </v>
      </c>
      <c r="E59" s="5"/>
      <c r="F59" s="6"/>
    </row>
    <row r="60" spans="1:6">
      <c r="A60" s="5"/>
      <c r="D60" s="5" t="str">
        <f t="shared" si="0"/>
        <v xml:space="preserve"> </v>
      </c>
      <c r="E60" s="5"/>
      <c r="F60" s="6"/>
    </row>
    <row r="61" spans="1:6">
      <c r="A61" s="5"/>
      <c r="D61" s="5" t="str">
        <f t="shared" si="0"/>
        <v xml:space="preserve"> </v>
      </c>
      <c r="E61" s="5"/>
      <c r="F61" s="6"/>
    </row>
    <row r="62" spans="1:6">
      <c r="A62" s="5"/>
      <c r="D62" s="5" t="str">
        <f t="shared" si="0"/>
        <v xml:space="preserve"> </v>
      </c>
      <c r="E62" s="5"/>
      <c r="F62" s="6"/>
    </row>
    <row r="63" spans="1:6">
      <c r="A63" s="5"/>
      <c r="D63" s="5" t="str">
        <f t="shared" si="0"/>
        <v xml:space="preserve"> </v>
      </c>
      <c r="E63" s="5"/>
      <c r="F63" s="6"/>
    </row>
    <row r="64" spans="1:6">
      <c r="A64" s="5"/>
      <c r="D64" s="5" t="str">
        <f t="shared" si="0"/>
        <v xml:space="preserve"> </v>
      </c>
      <c r="E64" s="5"/>
      <c r="F64" s="6"/>
    </row>
    <row r="65" spans="1:6">
      <c r="A65" s="5"/>
      <c r="D65" s="5" t="str">
        <f t="shared" si="0"/>
        <v xml:space="preserve"> </v>
      </c>
      <c r="E65" s="5"/>
      <c r="F65" s="6"/>
    </row>
    <row r="66" spans="1:6">
      <c r="A66" s="5"/>
      <c r="D66" s="5" t="str">
        <f t="shared" si="0"/>
        <v xml:space="preserve"> </v>
      </c>
      <c r="E66" s="5"/>
      <c r="F66" s="6"/>
    </row>
    <row r="67" spans="1:6">
      <c r="A67" s="5"/>
      <c r="D67" s="5" t="str">
        <f t="shared" si="0"/>
        <v xml:space="preserve"> </v>
      </c>
      <c r="E67" s="5"/>
      <c r="F67" s="6"/>
    </row>
    <row r="68" spans="1:6">
      <c r="A68" s="5"/>
      <c r="D68" s="5" t="str">
        <f t="shared" ref="D68:D131" si="1">IF(C68&lt;0,"Enter 0 or 1",IF(C68&gt;1,"Enter 0 or 1"," "))</f>
        <v xml:space="preserve"> </v>
      </c>
      <c r="E68" s="5"/>
      <c r="F68" s="6"/>
    </row>
    <row r="69" spans="1:6">
      <c r="A69" s="5"/>
      <c r="D69" s="5" t="str">
        <f t="shared" si="1"/>
        <v xml:space="preserve"> </v>
      </c>
      <c r="E69" s="5"/>
      <c r="F69" s="6"/>
    </row>
    <row r="70" spans="1:6">
      <c r="A70" s="5"/>
      <c r="D70" s="5" t="str">
        <f t="shared" si="1"/>
        <v xml:space="preserve"> </v>
      </c>
      <c r="E70" s="5"/>
      <c r="F70" s="6"/>
    </row>
    <row r="71" spans="1:6">
      <c r="A71" s="5"/>
      <c r="D71" s="5" t="str">
        <f t="shared" si="1"/>
        <v xml:space="preserve"> </v>
      </c>
      <c r="E71" s="5"/>
      <c r="F71" s="6"/>
    </row>
    <row r="72" spans="1:6">
      <c r="A72" s="5"/>
      <c r="D72" s="5" t="str">
        <f t="shared" si="1"/>
        <v xml:space="preserve"> </v>
      </c>
      <c r="E72" s="5"/>
      <c r="F72" s="6"/>
    </row>
    <row r="73" spans="1:6">
      <c r="A73" s="5"/>
      <c r="D73" s="5" t="str">
        <f t="shared" si="1"/>
        <v xml:space="preserve"> </v>
      </c>
      <c r="E73" s="5"/>
      <c r="F73" s="6"/>
    </row>
    <row r="74" spans="1:6">
      <c r="A74" s="5"/>
      <c r="D74" s="5" t="str">
        <f t="shared" si="1"/>
        <v xml:space="preserve"> </v>
      </c>
      <c r="E74" s="5"/>
      <c r="F74" s="6"/>
    </row>
    <row r="75" spans="1:6">
      <c r="A75" s="5"/>
      <c r="D75" s="5" t="str">
        <f t="shared" si="1"/>
        <v xml:space="preserve"> </v>
      </c>
      <c r="E75" s="5"/>
      <c r="F75" s="6"/>
    </row>
    <row r="76" spans="1:6">
      <c r="A76" s="5"/>
      <c r="D76" s="5" t="str">
        <f t="shared" si="1"/>
        <v xml:space="preserve"> </v>
      </c>
      <c r="E76" s="5"/>
      <c r="F76" s="6"/>
    </row>
    <row r="77" spans="1:6">
      <c r="A77" s="5"/>
      <c r="D77" s="5" t="str">
        <f t="shared" si="1"/>
        <v xml:space="preserve"> </v>
      </c>
      <c r="E77" s="5"/>
      <c r="F77" s="6"/>
    </row>
    <row r="78" spans="1:6">
      <c r="A78" s="5"/>
      <c r="D78" s="5" t="str">
        <f t="shared" si="1"/>
        <v xml:space="preserve"> </v>
      </c>
      <c r="E78" s="5"/>
      <c r="F78" s="6"/>
    </row>
    <row r="79" spans="1:6">
      <c r="A79" s="5"/>
      <c r="D79" s="5" t="str">
        <f t="shared" si="1"/>
        <v xml:space="preserve"> </v>
      </c>
      <c r="E79" s="5"/>
      <c r="F79" s="6"/>
    </row>
    <row r="80" spans="1:6">
      <c r="A80" s="5"/>
      <c r="D80" s="5" t="str">
        <f t="shared" si="1"/>
        <v xml:space="preserve"> </v>
      </c>
      <c r="E80" s="5"/>
      <c r="F80" s="6"/>
    </row>
    <row r="81" spans="1:6">
      <c r="A81" s="5"/>
      <c r="D81" s="5" t="str">
        <f t="shared" si="1"/>
        <v xml:space="preserve"> </v>
      </c>
      <c r="E81" s="5"/>
      <c r="F81" s="6"/>
    </row>
    <row r="82" spans="1:6">
      <c r="A82" s="5"/>
      <c r="D82" s="5" t="str">
        <f t="shared" si="1"/>
        <v xml:space="preserve"> </v>
      </c>
      <c r="E82" s="5"/>
      <c r="F82" s="6"/>
    </row>
    <row r="83" spans="1:6">
      <c r="A83" s="5"/>
      <c r="D83" s="5" t="str">
        <f t="shared" si="1"/>
        <v xml:space="preserve"> </v>
      </c>
      <c r="E83" s="5"/>
      <c r="F83" s="6"/>
    </row>
    <row r="84" spans="1:6">
      <c r="A84" s="5"/>
      <c r="D84" s="5" t="str">
        <f t="shared" si="1"/>
        <v xml:space="preserve"> </v>
      </c>
      <c r="E84" s="5"/>
      <c r="F84" s="6"/>
    </row>
    <row r="85" spans="1:6">
      <c r="A85" s="5"/>
      <c r="D85" s="5" t="str">
        <f t="shared" si="1"/>
        <v xml:space="preserve"> </v>
      </c>
      <c r="E85" s="5"/>
      <c r="F85" s="6"/>
    </row>
    <row r="86" spans="1:6">
      <c r="A86" s="5"/>
      <c r="D86" s="5" t="str">
        <f t="shared" si="1"/>
        <v xml:space="preserve"> </v>
      </c>
      <c r="E86" s="5"/>
      <c r="F86" s="6"/>
    </row>
    <row r="87" spans="1:6">
      <c r="A87" s="5"/>
      <c r="D87" s="5" t="str">
        <f t="shared" si="1"/>
        <v xml:space="preserve"> </v>
      </c>
      <c r="E87" s="5"/>
      <c r="F87" s="6"/>
    </row>
    <row r="88" spans="1:6">
      <c r="A88" s="5"/>
      <c r="D88" s="5" t="str">
        <f t="shared" si="1"/>
        <v xml:space="preserve"> </v>
      </c>
      <c r="E88" s="5"/>
      <c r="F88" s="6"/>
    </row>
    <row r="89" spans="1:6">
      <c r="A89" s="5"/>
      <c r="D89" s="5" t="str">
        <f t="shared" si="1"/>
        <v xml:space="preserve"> </v>
      </c>
      <c r="E89" s="5"/>
      <c r="F89" s="6"/>
    </row>
    <row r="90" spans="1:6">
      <c r="A90" s="5"/>
      <c r="D90" s="5" t="str">
        <f t="shared" si="1"/>
        <v xml:space="preserve"> </v>
      </c>
      <c r="E90" s="5"/>
      <c r="F90" s="6"/>
    </row>
    <row r="91" spans="1:6">
      <c r="A91" s="5"/>
      <c r="D91" s="5" t="str">
        <f t="shared" si="1"/>
        <v xml:space="preserve"> </v>
      </c>
      <c r="E91" s="5"/>
      <c r="F91" s="6"/>
    </row>
    <row r="92" spans="1:6">
      <c r="A92" s="5"/>
      <c r="D92" s="5" t="str">
        <f t="shared" si="1"/>
        <v xml:space="preserve"> </v>
      </c>
      <c r="E92" s="5"/>
      <c r="F92" s="6"/>
    </row>
    <row r="93" spans="1:6">
      <c r="A93" s="5"/>
      <c r="D93" s="5" t="str">
        <f t="shared" si="1"/>
        <v xml:space="preserve"> </v>
      </c>
      <c r="E93" s="5"/>
      <c r="F93" s="6"/>
    </row>
    <row r="94" spans="1:6">
      <c r="A94" s="5"/>
      <c r="D94" s="5" t="str">
        <f t="shared" si="1"/>
        <v xml:space="preserve"> </v>
      </c>
      <c r="E94" s="5"/>
      <c r="F94" s="6"/>
    </row>
    <row r="95" spans="1:6">
      <c r="A95" s="5"/>
      <c r="D95" s="5" t="str">
        <f t="shared" si="1"/>
        <v xml:space="preserve"> </v>
      </c>
      <c r="E95" s="5"/>
      <c r="F95" s="6"/>
    </row>
    <row r="96" spans="1:6">
      <c r="A96" s="5"/>
      <c r="D96" s="5" t="str">
        <f t="shared" si="1"/>
        <v xml:space="preserve"> </v>
      </c>
      <c r="E96" s="5"/>
      <c r="F96" s="6"/>
    </row>
    <row r="97" spans="1:6">
      <c r="A97" s="5"/>
      <c r="D97" s="5" t="str">
        <f t="shared" si="1"/>
        <v xml:space="preserve"> </v>
      </c>
      <c r="E97" s="5"/>
      <c r="F97" s="6"/>
    </row>
    <row r="98" spans="1:6">
      <c r="A98" s="5"/>
      <c r="D98" s="5" t="str">
        <f t="shared" si="1"/>
        <v xml:space="preserve"> </v>
      </c>
      <c r="E98" s="5"/>
      <c r="F98" s="6"/>
    </row>
    <row r="99" spans="1:6">
      <c r="A99" s="5"/>
      <c r="D99" s="5" t="str">
        <f t="shared" si="1"/>
        <v xml:space="preserve"> </v>
      </c>
      <c r="E99" s="5"/>
      <c r="F99" s="6"/>
    </row>
    <row r="100" spans="1:6">
      <c r="A100" s="5"/>
      <c r="D100" s="5" t="str">
        <f t="shared" si="1"/>
        <v xml:space="preserve"> </v>
      </c>
      <c r="E100" s="5"/>
      <c r="F100" s="6"/>
    </row>
    <row r="101" spans="1:6">
      <c r="A101" s="5"/>
      <c r="D101" s="5" t="str">
        <f t="shared" si="1"/>
        <v xml:space="preserve"> </v>
      </c>
      <c r="E101" s="5"/>
      <c r="F101" s="6"/>
    </row>
    <row r="102" spans="1:6">
      <c r="A102" s="5"/>
      <c r="D102" s="5" t="str">
        <f t="shared" si="1"/>
        <v xml:space="preserve"> </v>
      </c>
      <c r="E102" s="5"/>
      <c r="F102" s="6"/>
    </row>
    <row r="103" spans="1:6">
      <c r="A103" s="5"/>
      <c r="D103" s="5" t="str">
        <f t="shared" si="1"/>
        <v xml:space="preserve"> </v>
      </c>
      <c r="E103" s="5"/>
      <c r="F103" s="6"/>
    </row>
    <row r="104" spans="1:6">
      <c r="A104" s="5"/>
      <c r="D104" s="5" t="str">
        <f t="shared" si="1"/>
        <v xml:space="preserve"> </v>
      </c>
      <c r="E104" s="5"/>
      <c r="F104" s="6"/>
    </row>
    <row r="105" spans="1:6">
      <c r="A105" s="5"/>
      <c r="D105" s="5" t="str">
        <f t="shared" si="1"/>
        <v xml:space="preserve"> </v>
      </c>
      <c r="E105" s="5"/>
      <c r="F105" s="6"/>
    </row>
    <row r="106" spans="1:6">
      <c r="A106" s="5"/>
      <c r="D106" s="5" t="str">
        <f t="shared" si="1"/>
        <v xml:space="preserve"> </v>
      </c>
      <c r="E106" s="5"/>
      <c r="F106" s="6"/>
    </row>
    <row r="107" spans="1:6">
      <c r="A107" s="5"/>
      <c r="D107" s="5" t="str">
        <f t="shared" si="1"/>
        <v xml:space="preserve"> </v>
      </c>
      <c r="E107" s="5"/>
      <c r="F107" s="6"/>
    </row>
    <row r="108" spans="1:6">
      <c r="A108" s="5"/>
      <c r="D108" s="5" t="str">
        <f t="shared" si="1"/>
        <v xml:space="preserve"> </v>
      </c>
      <c r="E108" s="5"/>
      <c r="F108" s="6"/>
    </row>
    <row r="109" spans="1:6">
      <c r="A109" s="5"/>
      <c r="D109" s="5" t="str">
        <f t="shared" si="1"/>
        <v xml:space="preserve"> </v>
      </c>
      <c r="E109" s="5"/>
      <c r="F109" s="6"/>
    </row>
    <row r="110" spans="1:6">
      <c r="A110" s="5"/>
      <c r="D110" s="5" t="str">
        <f t="shared" si="1"/>
        <v xml:space="preserve"> </v>
      </c>
      <c r="E110" s="5"/>
      <c r="F110" s="6"/>
    </row>
    <row r="111" spans="1:6">
      <c r="A111" s="5"/>
      <c r="D111" s="5" t="str">
        <f t="shared" si="1"/>
        <v xml:space="preserve"> </v>
      </c>
      <c r="E111" s="5"/>
      <c r="F111" s="6"/>
    </row>
    <row r="112" spans="1:6">
      <c r="A112" s="5"/>
      <c r="D112" s="5" t="str">
        <f t="shared" si="1"/>
        <v xml:space="preserve"> </v>
      </c>
      <c r="E112" s="5"/>
      <c r="F112" s="6"/>
    </row>
    <row r="113" spans="1:6">
      <c r="A113" s="5"/>
      <c r="D113" s="5" t="str">
        <f t="shared" si="1"/>
        <v xml:space="preserve"> </v>
      </c>
      <c r="E113" s="5"/>
      <c r="F113" s="6"/>
    </row>
    <row r="114" spans="1:6">
      <c r="A114" s="5"/>
      <c r="D114" s="5" t="str">
        <f t="shared" si="1"/>
        <v xml:space="preserve"> </v>
      </c>
      <c r="E114" s="5"/>
      <c r="F114" s="6"/>
    </row>
    <row r="115" spans="1:6">
      <c r="A115" s="5"/>
      <c r="D115" s="5" t="str">
        <f t="shared" si="1"/>
        <v xml:space="preserve"> </v>
      </c>
      <c r="E115" s="5"/>
      <c r="F115" s="6"/>
    </row>
    <row r="116" spans="1:6">
      <c r="A116" s="5"/>
      <c r="D116" s="5" t="str">
        <f t="shared" si="1"/>
        <v xml:space="preserve"> </v>
      </c>
      <c r="E116" s="5"/>
      <c r="F116" s="6"/>
    </row>
    <row r="117" spans="1:6">
      <c r="A117" s="5"/>
      <c r="D117" s="5" t="str">
        <f t="shared" si="1"/>
        <v xml:space="preserve"> </v>
      </c>
      <c r="E117" s="5"/>
      <c r="F117" s="6"/>
    </row>
    <row r="118" spans="1:6">
      <c r="A118" s="5"/>
      <c r="D118" s="5" t="str">
        <f t="shared" si="1"/>
        <v xml:space="preserve"> </v>
      </c>
      <c r="E118" s="5"/>
      <c r="F118" s="6"/>
    </row>
    <row r="119" spans="1:6">
      <c r="A119" s="5"/>
      <c r="D119" s="5" t="str">
        <f t="shared" si="1"/>
        <v xml:space="preserve"> </v>
      </c>
      <c r="E119" s="5"/>
      <c r="F119" s="6"/>
    </row>
    <row r="120" spans="1:6">
      <c r="A120" s="5"/>
      <c r="D120" s="5" t="str">
        <f t="shared" si="1"/>
        <v xml:space="preserve"> </v>
      </c>
      <c r="E120" s="5"/>
      <c r="F120" s="6"/>
    </row>
    <row r="121" spans="1:6">
      <c r="A121" s="5"/>
      <c r="D121" s="5" t="str">
        <f t="shared" si="1"/>
        <v xml:space="preserve"> </v>
      </c>
      <c r="E121" s="5"/>
      <c r="F121" s="6"/>
    </row>
    <row r="122" spans="1:6">
      <c r="A122" s="5"/>
      <c r="D122" s="5" t="str">
        <f t="shared" si="1"/>
        <v xml:space="preserve"> </v>
      </c>
      <c r="E122" s="5"/>
      <c r="F122" s="6"/>
    </row>
    <row r="123" spans="1:6">
      <c r="A123" s="5"/>
      <c r="D123" s="5" t="str">
        <f t="shared" si="1"/>
        <v xml:space="preserve"> </v>
      </c>
      <c r="E123" s="5"/>
      <c r="F123" s="6"/>
    </row>
    <row r="124" spans="1:6">
      <c r="A124" s="5"/>
      <c r="D124" s="5" t="str">
        <f t="shared" si="1"/>
        <v xml:space="preserve"> </v>
      </c>
      <c r="E124" s="5"/>
      <c r="F124" s="6"/>
    </row>
    <row r="125" spans="1:6">
      <c r="A125" s="5"/>
      <c r="D125" s="5" t="str">
        <f t="shared" si="1"/>
        <v xml:space="preserve"> </v>
      </c>
      <c r="E125" s="5"/>
      <c r="F125" s="6"/>
    </row>
    <row r="126" spans="1:6">
      <c r="A126" s="5"/>
      <c r="D126" s="5" t="str">
        <f t="shared" si="1"/>
        <v xml:space="preserve"> </v>
      </c>
      <c r="E126" s="5"/>
      <c r="F126" s="6"/>
    </row>
    <row r="127" spans="1:6">
      <c r="A127" s="5"/>
      <c r="D127" s="5" t="str">
        <f t="shared" si="1"/>
        <v xml:space="preserve"> </v>
      </c>
      <c r="E127" s="5"/>
      <c r="F127" s="6"/>
    </row>
    <row r="128" spans="1:6">
      <c r="A128" s="5"/>
      <c r="D128" s="5" t="str">
        <f t="shared" si="1"/>
        <v xml:space="preserve"> </v>
      </c>
      <c r="E128" s="5"/>
      <c r="F128" s="6"/>
    </row>
    <row r="129" spans="1:6">
      <c r="A129" s="5"/>
      <c r="D129" s="5" t="str">
        <f t="shared" si="1"/>
        <v xml:space="preserve"> </v>
      </c>
      <c r="E129" s="5"/>
      <c r="F129" s="6"/>
    </row>
    <row r="130" spans="1:6">
      <c r="A130" s="5"/>
      <c r="D130" s="5" t="str">
        <f t="shared" si="1"/>
        <v xml:space="preserve"> </v>
      </c>
      <c r="E130" s="5"/>
      <c r="F130" s="6"/>
    </row>
    <row r="131" spans="1:6">
      <c r="A131" s="5"/>
      <c r="D131" s="5" t="str">
        <f t="shared" si="1"/>
        <v xml:space="preserve"> </v>
      </c>
      <c r="E131" s="5"/>
      <c r="F131" s="6"/>
    </row>
    <row r="132" spans="1:6">
      <c r="A132" s="5"/>
      <c r="D132" s="5" t="str">
        <f t="shared" ref="D132:D195" si="2">IF(C132&lt;0,"Enter 0 or 1",IF(C132&gt;1,"Enter 0 or 1"," "))</f>
        <v xml:space="preserve"> </v>
      </c>
      <c r="E132" s="5"/>
      <c r="F132" s="6"/>
    </row>
    <row r="133" spans="1:6">
      <c r="A133" s="5"/>
      <c r="D133" s="5" t="str">
        <f t="shared" si="2"/>
        <v xml:space="preserve"> </v>
      </c>
      <c r="E133" s="5"/>
      <c r="F133" s="6"/>
    </row>
    <row r="134" spans="1:6">
      <c r="A134" s="5"/>
      <c r="D134" s="5" t="str">
        <f t="shared" si="2"/>
        <v xml:space="preserve"> </v>
      </c>
      <c r="E134" s="5"/>
      <c r="F134" s="6"/>
    </row>
    <row r="135" spans="1:6">
      <c r="A135" s="5"/>
      <c r="D135" s="5" t="str">
        <f t="shared" si="2"/>
        <v xml:space="preserve"> </v>
      </c>
      <c r="E135" s="5"/>
      <c r="F135" s="6"/>
    </row>
    <row r="136" spans="1:6">
      <c r="A136" s="5"/>
      <c r="D136" s="5" t="str">
        <f t="shared" si="2"/>
        <v xml:space="preserve"> </v>
      </c>
      <c r="E136" s="5"/>
      <c r="F136" s="6"/>
    </row>
    <row r="137" spans="1:6">
      <c r="A137" s="5"/>
      <c r="D137" s="5" t="str">
        <f t="shared" si="2"/>
        <v xml:space="preserve"> </v>
      </c>
      <c r="E137" s="5"/>
      <c r="F137" s="6"/>
    </row>
    <row r="138" spans="1:6">
      <c r="A138" s="5"/>
      <c r="D138" s="5" t="str">
        <f t="shared" si="2"/>
        <v xml:space="preserve"> </v>
      </c>
      <c r="E138" s="5"/>
      <c r="F138" s="6"/>
    </row>
    <row r="139" spans="1:6">
      <c r="A139" s="5"/>
      <c r="D139" s="5" t="str">
        <f t="shared" si="2"/>
        <v xml:space="preserve"> </v>
      </c>
      <c r="E139" s="5"/>
      <c r="F139" s="6"/>
    </row>
    <row r="140" spans="1:6">
      <c r="A140" s="5"/>
      <c r="D140" s="5" t="str">
        <f t="shared" si="2"/>
        <v xml:space="preserve"> </v>
      </c>
      <c r="E140" s="5"/>
      <c r="F140" s="6"/>
    </row>
    <row r="141" spans="1:6">
      <c r="A141" s="5"/>
      <c r="D141" s="5" t="str">
        <f t="shared" si="2"/>
        <v xml:space="preserve"> </v>
      </c>
      <c r="E141" s="5"/>
      <c r="F141" s="6"/>
    </row>
    <row r="142" spans="1:6">
      <c r="A142" s="5"/>
      <c r="D142" s="5" t="str">
        <f t="shared" si="2"/>
        <v xml:space="preserve"> </v>
      </c>
      <c r="E142" s="5"/>
      <c r="F142" s="6"/>
    </row>
    <row r="143" spans="1:6">
      <c r="A143" s="5"/>
      <c r="D143" s="5" t="str">
        <f t="shared" si="2"/>
        <v xml:space="preserve"> </v>
      </c>
      <c r="E143" s="5"/>
      <c r="F143" s="6"/>
    </row>
    <row r="144" spans="1:6">
      <c r="A144" s="5"/>
      <c r="D144" s="5" t="str">
        <f t="shared" si="2"/>
        <v xml:space="preserve"> </v>
      </c>
      <c r="E144" s="5"/>
      <c r="F144" s="6"/>
    </row>
    <row r="145" spans="1:6">
      <c r="A145" s="5"/>
      <c r="D145" s="5" t="str">
        <f t="shared" si="2"/>
        <v xml:space="preserve"> </v>
      </c>
      <c r="E145" s="5"/>
      <c r="F145" s="6"/>
    </row>
    <row r="146" spans="1:6">
      <c r="A146" s="5"/>
      <c r="D146" s="5" t="str">
        <f t="shared" si="2"/>
        <v xml:space="preserve"> </v>
      </c>
      <c r="E146" s="5"/>
      <c r="F146" s="6"/>
    </row>
    <row r="147" spans="1:6">
      <c r="A147" s="5"/>
      <c r="D147" s="5" t="str">
        <f t="shared" si="2"/>
        <v xml:space="preserve"> </v>
      </c>
      <c r="E147" s="5"/>
      <c r="F147" s="6"/>
    </row>
    <row r="148" spans="1:6">
      <c r="A148" s="5"/>
      <c r="D148" s="5" t="str">
        <f t="shared" si="2"/>
        <v xml:space="preserve"> </v>
      </c>
      <c r="E148" s="5"/>
      <c r="F148" s="6"/>
    </row>
    <row r="149" spans="1:6">
      <c r="A149" s="5"/>
      <c r="D149" s="5" t="str">
        <f t="shared" si="2"/>
        <v xml:space="preserve"> </v>
      </c>
      <c r="E149" s="5"/>
      <c r="F149" s="6"/>
    </row>
    <row r="150" spans="1:6">
      <c r="A150" s="5"/>
      <c r="D150" s="5" t="str">
        <f t="shared" si="2"/>
        <v xml:space="preserve"> </v>
      </c>
      <c r="E150" s="5"/>
      <c r="F150" s="6"/>
    </row>
    <row r="151" spans="1:6">
      <c r="A151" s="5"/>
      <c r="D151" s="5" t="str">
        <f t="shared" si="2"/>
        <v xml:space="preserve"> </v>
      </c>
      <c r="E151" s="5"/>
      <c r="F151" s="6"/>
    </row>
    <row r="152" spans="1:6">
      <c r="A152" s="5"/>
      <c r="D152" s="5" t="str">
        <f t="shared" si="2"/>
        <v xml:space="preserve"> </v>
      </c>
      <c r="E152" s="5"/>
      <c r="F152" s="6"/>
    </row>
    <row r="153" spans="1:6">
      <c r="A153" s="5"/>
      <c r="D153" s="5" t="str">
        <f t="shared" si="2"/>
        <v xml:space="preserve"> </v>
      </c>
      <c r="E153" s="5"/>
      <c r="F153" s="6"/>
    </row>
    <row r="154" spans="1:6">
      <c r="A154" s="5"/>
      <c r="D154" s="5" t="str">
        <f t="shared" si="2"/>
        <v xml:space="preserve"> </v>
      </c>
      <c r="E154" s="5"/>
      <c r="F154" s="6"/>
    </row>
    <row r="155" spans="1:6">
      <c r="A155" s="5"/>
      <c r="D155" s="5" t="str">
        <f t="shared" si="2"/>
        <v xml:space="preserve"> </v>
      </c>
      <c r="E155" s="5"/>
      <c r="F155" s="6"/>
    </row>
    <row r="156" spans="1:6">
      <c r="A156" s="5"/>
      <c r="D156" s="5" t="str">
        <f t="shared" si="2"/>
        <v xml:space="preserve"> </v>
      </c>
      <c r="E156" s="5"/>
      <c r="F156" s="6"/>
    </row>
    <row r="157" spans="1:6">
      <c r="A157" s="5"/>
      <c r="D157" s="5" t="str">
        <f t="shared" si="2"/>
        <v xml:space="preserve"> </v>
      </c>
      <c r="E157" s="5"/>
      <c r="F157" s="6"/>
    </row>
    <row r="158" spans="1:6">
      <c r="A158" s="5"/>
      <c r="D158" s="5" t="str">
        <f t="shared" si="2"/>
        <v xml:space="preserve"> </v>
      </c>
      <c r="E158" s="5"/>
      <c r="F158" s="6"/>
    </row>
    <row r="159" spans="1:6">
      <c r="A159" s="5"/>
      <c r="D159" s="5" t="str">
        <f t="shared" si="2"/>
        <v xml:space="preserve"> </v>
      </c>
      <c r="E159" s="5"/>
      <c r="F159" s="6"/>
    </row>
    <row r="160" spans="1:6">
      <c r="A160" s="5"/>
      <c r="D160" s="5" t="str">
        <f t="shared" si="2"/>
        <v xml:space="preserve"> </v>
      </c>
      <c r="E160" s="5"/>
      <c r="F160" s="6"/>
    </row>
    <row r="161" spans="1:6">
      <c r="A161" s="5"/>
      <c r="D161" s="5" t="str">
        <f t="shared" si="2"/>
        <v xml:space="preserve"> </v>
      </c>
      <c r="E161" s="5"/>
      <c r="F161" s="6"/>
    </row>
    <row r="162" spans="1:6">
      <c r="A162" s="5"/>
      <c r="D162" s="5" t="str">
        <f t="shared" si="2"/>
        <v xml:space="preserve"> </v>
      </c>
      <c r="E162" s="5"/>
      <c r="F162" s="6"/>
    </row>
    <row r="163" spans="1:6">
      <c r="A163" s="5"/>
      <c r="D163" s="5" t="str">
        <f t="shared" si="2"/>
        <v xml:space="preserve"> </v>
      </c>
      <c r="E163" s="5"/>
      <c r="F163" s="6"/>
    </row>
    <row r="164" spans="1:6">
      <c r="A164" s="5"/>
      <c r="D164" s="5" t="str">
        <f t="shared" si="2"/>
        <v xml:space="preserve"> </v>
      </c>
      <c r="E164" s="5"/>
      <c r="F164" s="6"/>
    </row>
    <row r="165" spans="1:6">
      <c r="A165" s="5"/>
      <c r="D165" s="5" t="str">
        <f t="shared" si="2"/>
        <v xml:space="preserve"> </v>
      </c>
      <c r="E165" s="5"/>
      <c r="F165" s="6"/>
    </row>
    <row r="166" spans="1:6">
      <c r="A166" s="5"/>
      <c r="D166" s="5" t="str">
        <f t="shared" si="2"/>
        <v xml:space="preserve"> </v>
      </c>
      <c r="E166" s="5"/>
      <c r="F166" s="6"/>
    </row>
    <row r="167" spans="1:6">
      <c r="A167" s="5"/>
      <c r="D167" s="5" t="str">
        <f t="shared" si="2"/>
        <v xml:space="preserve"> </v>
      </c>
      <c r="E167" s="5"/>
      <c r="F167" s="6"/>
    </row>
    <row r="168" spans="1:6">
      <c r="A168" s="5"/>
      <c r="D168" s="5" t="str">
        <f t="shared" si="2"/>
        <v xml:space="preserve"> </v>
      </c>
      <c r="E168" s="5"/>
      <c r="F168" s="6"/>
    </row>
    <row r="169" spans="1:6">
      <c r="A169" s="5"/>
      <c r="D169" s="5" t="str">
        <f t="shared" si="2"/>
        <v xml:space="preserve"> </v>
      </c>
      <c r="E169" s="5"/>
      <c r="F169" s="6"/>
    </row>
    <row r="170" spans="1:6">
      <c r="A170" s="5"/>
      <c r="D170" s="5" t="str">
        <f t="shared" si="2"/>
        <v xml:space="preserve"> </v>
      </c>
      <c r="E170" s="5"/>
      <c r="F170" s="6"/>
    </row>
    <row r="171" spans="1:6">
      <c r="A171" s="5"/>
      <c r="D171" s="5" t="str">
        <f t="shared" si="2"/>
        <v xml:space="preserve"> </v>
      </c>
      <c r="E171" s="5"/>
      <c r="F171" s="6"/>
    </row>
    <row r="172" spans="1:6">
      <c r="A172" s="5"/>
      <c r="D172" s="5" t="str">
        <f t="shared" si="2"/>
        <v xml:space="preserve"> </v>
      </c>
      <c r="E172" s="5"/>
      <c r="F172" s="6"/>
    </row>
    <row r="173" spans="1:6">
      <c r="A173" s="5"/>
      <c r="D173" s="5" t="str">
        <f t="shared" si="2"/>
        <v xml:space="preserve"> </v>
      </c>
      <c r="E173" s="5"/>
      <c r="F173" s="6"/>
    </row>
    <row r="174" spans="1:6">
      <c r="A174" s="5"/>
      <c r="D174" s="5" t="str">
        <f t="shared" si="2"/>
        <v xml:space="preserve"> </v>
      </c>
      <c r="E174" s="5"/>
      <c r="F174" s="6"/>
    </row>
    <row r="175" spans="1:6">
      <c r="A175" s="5"/>
      <c r="D175" s="5" t="str">
        <f t="shared" si="2"/>
        <v xml:space="preserve"> </v>
      </c>
      <c r="E175" s="5"/>
      <c r="F175" s="6"/>
    </row>
    <row r="176" spans="1:6">
      <c r="A176" s="5"/>
      <c r="D176" s="5" t="str">
        <f t="shared" si="2"/>
        <v xml:space="preserve"> </v>
      </c>
      <c r="E176" s="5"/>
      <c r="F176" s="6"/>
    </row>
    <row r="177" spans="1:6">
      <c r="A177" s="5"/>
      <c r="D177" s="5" t="str">
        <f t="shared" si="2"/>
        <v xml:space="preserve"> </v>
      </c>
      <c r="E177" s="5"/>
      <c r="F177" s="6"/>
    </row>
    <row r="178" spans="1:6">
      <c r="A178" s="5"/>
      <c r="D178" s="5" t="str">
        <f t="shared" si="2"/>
        <v xml:space="preserve"> </v>
      </c>
      <c r="E178" s="5"/>
      <c r="F178" s="6"/>
    </row>
    <row r="179" spans="1:6">
      <c r="A179" s="5"/>
      <c r="D179" s="5" t="str">
        <f t="shared" si="2"/>
        <v xml:space="preserve"> </v>
      </c>
      <c r="E179" s="5"/>
      <c r="F179" s="6"/>
    </row>
    <row r="180" spans="1:6">
      <c r="A180" s="5"/>
      <c r="D180" s="5" t="str">
        <f t="shared" si="2"/>
        <v xml:space="preserve"> </v>
      </c>
      <c r="E180" s="5"/>
      <c r="F180" s="6"/>
    </row>
    <row r="181" spans="1:6">
      <c r="A181" s="5"/>
      <c r="D181" s="5" t="str">
        <f t="shared" si="2"/>
        <v xml:space="preserve"> </v>
      </c>
      <c r="E181" s="5"/>
      <c r="F181" s="6"/>
    </row>
    <row r="182" spans="1:6">
      <c r="A182" s="5"/>
      <c r="D182" s="5" t="str">
        <f t="shared" si="2"/>
        <v xml:space="preserve"> </v>
      </c>
      <c r="E182" s="5"/>
      <c r="F182" s="6"/>
    </row>
    <row r="183" spans="1:6">
      <c r="A183" s="5"/>
      <c r="D183" s="5" t="str">
        <f t="shared" si="2"/>
        <v xml:space="preserve"> </v>
      </c>
      <c r="E183" s="5"/>
      <c r="F183" s="6"/>
    </row>
    <row r="184" spans="1:6">
      <c r="A184" s="5"/>
      <c r="D184" s="5" t="str">
        <f t="shared" si="2"/>
        <v xml:space="preserve"> </v>
      </c>
      <c r="E184" s="5"/>
      <c r="F184" s="6"/>
    </row>
    <row r="185" spans="1:6">
      <c r="A185" s="5"/>
      <c r="D185" s="5" t="str">
        <f t="shared" si="2"/>
        <v xml:space="preserve"> </v>
      </c>
      <c r="E185" s="5"/>
      <c r="F185" s="6"/>
    </row>
    <row r="186" spans="1:6">
      <c r="A186" s="5"/>
      <c r="D186" s="5" t="str">
        <f t="shared" si="2"/>
        <v xml:space="preserve"> </v>
      </c>
      <c r="E186" s="5"/>
      <c r="F186" s="6"/>
    </row>
    <row r="187" spans="1:6">
      <c r="A187" s="5"/>
      <c r="D187" s="5" t="str">
        <f t="shared" si="2"/>
        <v xml:space="preserve"> </v>
      </c>
      <c r="E187" s="5"/>
      <c r="F187" s="6"/>
    </row>
    <row r="188" spans="1:6">
      <c r="A188" s="5"/>
      <c r="D188" s="5" t="str">
        <f t="shared" si="2"/>
        <v xml:space="preserve"> </v>
      </c>
      <c r="E188" s="5"/>
      <c r="F188" s="6"/>
    </row>
    <row r="189" spans="1:6">
      <c r="A189" s="5"/>
      <c r="D189" s="5" t="str">
        <f t="shared" si="2"/>
        <v xml:space="preserve"> </v>
      </c>
      <c r="E189" s="5"/>
      <c r="F189" s="6"/>
    </row>
    <row r="190" spans="1:6">
      <c r="A190" s="5"/>
      <c r="D190" s="5" t="str">
        <f t="shared" si="2"/>
        <v xml:space="preserve"> </v>
      </c>
      <c r="E190" s="5"/>
      <c r="F190" s="6"/>
    </row>
    <row r="191" spans="1:6">
      <c r="A191" s="5"/>
      <c r="D191" s="5" t="str">
        <f t="shared" si="2"/>
        <v xml:space="preserve"> </v>
      </c>
      <c r="E191" s="5"/>
      <c r="F191" s="6"/>
    </row>
    <row r="192" spans="1:6">
      <c r="A192" s="5"/>
      <c r="D192" s="5" t="str">
        <f t="shared" si="2"/>
        <v xml:space="preserve"> </v>
      </c>
      <c r="E192" s="5"/>
      <c r="F192" s="6"/>
    </row>
    <row r="193" spans="1:6">
      <c r="A193" s="5"/>
      <c r="D193" s="5" t="str">
        <f t="shared" si="2"/>
        <v xml:space="preserve"> </v>
      </c>
      <c r="E193" s="5"/>
      <c r="F193" s="6"/>
    </row>
    <row r="194" spans="1:6">
      <c r="A194" s="5"/>
      <c r="D194" s="5" t="str">
        <f t="shared" si="2"/>
        <v xml:space="preserve"> </v>
      </c>
      <c r="E194" s="5"/>
      <c r="F194" s="6"/>
    </row>
    <row r="195" spans="1:6">
      <c r="A195" s="5"/>
      <c r="D195" s="5" t="str">
        <f t="shared" si="2"/>
        <v xml:space="preserve"> </v>
      </c>
      <c r="E195" s="5"/>
      <c r="F195" s="6"/>
    </row>
    <row r="196" spans="1:6">
      <c r="A196" s="5"/>
      <c r="D196" s="5" t="str">
        <f t="shared" ref="D196:D259" si="3">IF(C196&lt;0,"Enter 0 or 1",IF(C196&gt;1,"Enter 0 or 1"," "))</f>
        <v xml:space="preserve"> </v>
      </c>
      <c r="E196" s="5"/>
      <c r="F196" s="6"/>
    </row>
    <row r="197" spans="1:6">
      <c r="A197" s="5"/>
      <c r="D197" s="5" t="str">
        <f t="shared" si="3"/>
        <v xml:space="preserve"> </v>
      </c>
      <c r="E197" s="5"/>
      <c r="F197" s="6"/>
    </row>
    <row r="198" spans="1:6">
      <c r="A198" s="5"/>
      <c r="D198" s="5" t="str">
        <f t="shared" si="3"/>
        <v xml:space="preserve"> </v>
      </c>
      <c r="E198" s="5"/>
      <c r="F198" s="6"/>
    </row>
    <row r="199" spans="1:6">
      <c r="A199" s="5"/>
      <c r="D199" s="5" t="str">
        <f t="shared" si="3"/>
        <v xml:space="preserve"> </v>
      </c>
      <c r="E199" s="5"/>
      <c r="F199" s="6"/>
    </row>
    <row r="200" spans="1:6">
      <c r="A200" s="5"/>
      <c r="D200" s="5" t="str">
        <f t="shared" si="3"/>
        <v xml:space="preserve"> </v>
      </c>
      <c r="E200" s="5"/>
      <c r="F200" s="6"/>
    </row>
    <row r="201" spans="1:6">
      <c r="A201" s="5"/>
      <c r="D201" s="5" t="str">
        <f t="shared" si="3"/>
        <v xml:space="preserve"> </v>
      </c>
      <c r="E201" s="5"/>
      <c r="F201" s="6"/>
    </row>
    <row r="202" spans="1:6">
      <c r="A202" s="5"/>
      <c r="D202" s="5" t="str">
        <f t="shared" si="3"/>
        <v xml:space="preserve"> </v>
      </c>
      <c r="E202" s="5"/>
      <c r="F202" s="6"/>
    </row>
    <row r="203" spans="1:6">
      <c r="A203" s="5"/>
      <c r="D203" s="5" t="str">
        <f t="shared" si="3"/>
        <v xml:space="preserve"> </v>
      </c>
      <c r="E203" s="5"/>
      <c r="F203" s="6"/>
    </row>
    <row r="204" spans="1:6">
      <c r="A204" s="5"/>
      <c r="D204" s="5" t="str">
        <f t="shared" si="3"/>
        <v xml:space="preserve"> </v>
      </c>
      <c r="E204" s="5"/>
      <c r="F204" s="6"/>
    </row>
    <row r="205" spans="1:6">
      <c r="A205" s="5"/>
      <c r="D205" s="5" t="str">
        <f t="shared" si="3"/>
        <v xml:space="preserve"> </v>
      </c>
      <c r="E205" s="5"/>
      <c r="F205" s="6"/>
    </row>
    <row r="206" spans="1:6">
      <c r="A206" s="5"/>
      <c r="D206" s="5" t="str">
        <f t="shared" si="3"/>
        <v xml:space="preserve"> </v>
      </c>
      <c r="E206" s="5"/>
      <c r="F206" s="6"/>
    </row>
    <row r="207" spans="1:6">
      <c r="A207" s="5"/>
      <c r="D207" s="5" t="str">
        <f t="shared" si="3"/>
        <v xml:space="preserve"> </v>
      </c>
      <c r="E207" s="5"/>
      <c r="F207" s="6"/>
    </row>
    <row r="208" spans="1:6">
      <c r="A208" s="5"/>
      <c r="D208" s="5" t="str">
        <f t="shared" si="3"/>
        <v xml:space="preserve"> </v>
      </c>
      <c r="E208" s="5"/>
      <c r="F208" s="6"/>
    </row>
    <row r="209" spans="1:6">
      <c r="A209" s="5"/>
      <c r="D209" s="5" t="str">
        <f t="shared" si="3"/>
        <v xml:space="preserve"> </v>
      </c>
      <c r="E209" s="5"/>
      <c r="F209" s="6"/>
    </row>
    <row r="210" spans="1:6">
      <c r="A210" s="5"/>
      <c r="D210" s="5" t="str">
        <f t="shared" si="3"/>
        <v xml:space="preserve"> </v>
      </c>
      <c r="E210" s="5"/>
      <c r="F210" s="6"/>
    </row>
    <row r="211" spans="1:6">
      <c r="A211" s="5"/>
      <c r="D211" s="5" t="str">
        <f t="shared" si="3"/>
        <v xml:space="preserve"> </v>
      </c>
      <c r="E211" s="5"/>
      <c r="F211" s="6"/>
    </row>
    <row r="212" spans="1:6">
      <c r="A212" s="5"/>
      <c r="D212" s="5" t="str">
        <f t="shared" si="3"/>
        <v xml:space="preserve"> </v>
      </c>
      <c r="E212" s="5"/>
      <c r="F212" s="6"/>
    </row>
    <row r="213" spans="1:6">
      <c r="A213" s="5"/>
      <c r="D213" s="5" t="str">
        <f t="shared" si="3"/>
        <v xml:space="preserve"> </v>
      </c>
      <c r="E213" s="5"/>
      <c r="F213" s="6"/>
    </row>
    <row r="214" spans="1:6">
      <c r="A214" s="5"/>
      <c r="D214" s="5" t="str">
        <f t="shared" si="3"/>
        <v xml:space="preserve"> </v>
      </c>
      <c r="E214" s="5"/>
      <c r="F214" s="6"/>
    </row>
    <row r="215" spans="1:6">
      <c r="A215" s="5"/>
      <c r="D215" s="5" t="str">
        <f t="shared" si="3"/>
        <v xml:space="preserve"> </v>
      </c>
      <c r="E215" s="5"/>
      <c r="F215" s="6"/>
    </row>
    <row r="216" spans="1:6">
      <c r="A216" s="5"/>
      <c r="D216" s="5" t="str">
        <f t="shared" si="3"/>
        <v xml:space="preserve"> </v>
      </c>
      <c r="E216" s="5"/>
      <c r="F216" s="6"/>
    </row>
    <row r="217" spans="1:6">
      <c r="A217" s="5"/>
      <c r="D217" s="5" t="str">
        <f t="shared" si="3"/>
        <v xml:space="preserve"> </v>
      </c>
      <c r="E217" s="5"/>
      <c r="F217" s="6"/>
    </row>
    <row r="218" spans="1:6">
      <c r="A218" s="5"/>
      <c r="D218" s="5" t="str">
        <f t="shared" si="3"/>
        <v xml:space="preserve"> </v>
      </c>
      <c r="E218" s="5"/>
      <c r="F218" s="6"/>
    </row>
    <row r="219" spans="1:6">
      <c r="A219" s="5"/>
      <c r="D219" s="5" t="str">
        <f t="shared" si="3"/>
        <v xml:space="preserve"> </v>
      </c>
      <c r="E219" s="5"/>
      <c r="F219" s="6"/>
    </row>
    <row r="220" spans="1:6">
      <c r="A220" s="5"/>
      <c r="D220" s="5" t="str">
        <f t="shared" si="3"/>
        <v xml:space="preserve"> </v>
      </c>
      <c r="E220" s="5"/>
      <c r="F220" s="6"/>
    </row>
    <row r="221" spans="1:6">
      <c r="A221" s="5"/>
      <c r="D221" s="5" t="str">
        <f t="shared" si="3"/>
        <v xml:space="preserve"> </v>
      </c>
      <c r="E221" s="5"/>
      <c r="F221" s="6"/>
    </row>
    <row r="222" spans="1:6">
      <c r="A222" s="5"/>
      <c r="D222" s="5" t="str">
        <f t="shared" si="3"/>
        <v xml:space="preserve"> </v>
      </c>
      <c r="E222" s="5"/>
      <c r="F222" s="6"/>
    </row>
    <row r="223" spans="1:6">
      <c r="A223" s="5"/>
      <c r="D223" s="5" t="str">
        <f t="shared" si="3"/>
        <v xml:space="preserve"> </v>
      </c>
      <c r="E223" s="5"/>
      <c r="F223" s="6"/>
    </row>
    <row r="224" spans="1:6">
      <c r="A224" s="5"/>
      <c r="D224" s="5" t="str">
        <f t="shared" si="3"/>
        <v xml:space="preserve"> </v>
      </c>
      <c r="E224" s="5"/>
      <c r="F224" s="6"/>
    </row>
    <row r="225" spans="1:6">
      <c r="A225" s="5"/>
      <c r="D225" s="5" t="str">
        <f t="shared" si="3"/>
        <v xml:space="preserve"> </v>
      </c>
      <c r="E225" s="5"/>
      <c r="F225" s="6"/>
    </row>
    <row r="226" spans="1:6">
      <c r="A226" s="5"/>
      <c r="D226" s="5" t="str">
        <f t="shared" si="3"/>
        <v xml:space="preserve"> </v>
      </c>
      <c r="E226" s="5"/>
      <c r="F226" s="6"/>
    </row>
    <row r="227" spans="1:6">
      <c r="A227" s="5"/>
      <c r="D227" s="5" t="str">
        <f t="shared" si="3"/>
        <v xml:space="preserve"> </v>
      </c>
      <c r="E227" s="5"/>
      <c r="F227" s="6"/>
    </row>
    <row r="228" spans="1:6">
      <c r="A228" s="5"/>
      <c r="D228" s="5" t="str">
        <f t="shared" si="3"/>
        <v xml:space="preserve"> </v>
      </c>
      <c r="E228" s="5"/>
      <c r="F228" s="6"/>
    </row>
    <row r="229" spans="1:6">
      <c r="A229" s="5"/>
      <c r="D229" s="5" t="str">
        <f t="shared" si="3"/>
        <v xml:space="preserve"> </v>
      </c>
      <c r="E229" s="5"/>
      <c r="F229" s="6"/>
    </row>
    <row r="230" spans="1:6">
      <c r="A230" s="5"/>
      <c r="D230" s="5" t="str">
        <f t="shared" si="3"/>
        <v xml:space="preserve"> </v>
      </c>
      <c r="E230" s="5"/>
      <c r="F230" s="6"/>
    </row>
    <row r="231" spans="1:6">
      <c r="A231" s="5"/>
      <c r="D231" s="5" t="str">
        <f t="shared" si="3"/>
        <v xml:space="preserve"> </v>
      </c>
      <c r="E231" s="5"/>
      <c r="F231" s="6"/>
    </row>
    <row r="232" spans="1:6">
      <c r="A232" s="5"/>
      <c r="D232" s="5" t="str">
        <f t="shared" si="3"/>
        <v xml:space="preserve"> </v>
      </c>
      <c r="E232" s="5"/>
      <c r="F232" s="6"/>
    </row>
    <row r="233" spans="1:6">
      <c r="A233" s="5"/>
      <c r="D233" s="5" t="str">
        <f t="shared" si="3"/>
        <v xml:space="preserve"> </v>
      </c>
      <c r="E233" s="5"/>
      <c r="F233" s="6"/>
    </row>
    <row r="234" spans="1:6">
      <c r="A234" s="5"/>
      <c r="D234" s="5" t="str">
        <f t="shared" si="3"/>
        <v xml:space="preserve"> </v>
      </c>
      <c r="E234" s="5"/>
      <c r="F234" s="6"/>
    </row>
    <row r="235" spans="1:6">
      <c r="A235" s="5"/>
      <c r="D235" s="5" t="str">
        <f t="shared" si="3"/>
        <v xml:space="preserve"> </v>
      </c>
      <c r="E235" s="5"/>
      <c r="F235" s="6"/>
    </row>
    <row r="236" spans="1:6">
      <c r="A236" s="5"/>
      <c r="D236" s="5" t="str">
        <f t="shared" si="3"/>
        <v xml:space="preserve"> </v>
      </c>
      <c r="E236" s="5"/>
      <c r="F236" s="6"/>
    </row>
    <row r="237" spans="1:6">
      <c r="A237" s="5"/>
      <c r="D237" s="5" t="str">
        <f t="shared" si="3"/>
        <v xml:space="preserve"> </v>
      </c>
      <c r="E237" s="5"/>
      <c r="F237" s="6"/>
    </row>
    <row r="238" spans="1:6">
      <c r="A238" s="5"/>
      <c r="D238" s="5" t="str">
        <f t="shared" si="3"/>
        <v xml:space="preserve"> </v>
      </c>
      <c r="E238" s="5"/>
      <c r="F238" s="6"/>
    </row>
    <row r="239" spans="1:6">
      <c r="A239" s="5"/>
      <c r="D239" s="5" t="str">
        <f t="shared" si="3"/>
        <v xml:space="preserve"> </v>
      </c>
      <c r="E239" s="5"/>
      <c r="F239" s="6"/>
    </row>
    <row r="240" spans="1:6">
      <c r="A240" s="5"/>
      <c r="D240" s="5" t="str">
        <f t="shared" si="3"/>
        <v xml:space="preserve"> </v>
      </c>
      <c r="E240" s="5"/>
      <c r="F240" s="6"/>
    </row>
    <row r="241" spans="1:6">
      <c r="A241" s="5"/>
      <c r="D241" s="5" t="str">
        <f t="shared" si="3"/>
        <v xml:space="preserve"> </v>
      </c>
      <c r="E241" s="5"/>
      <c r="F241" s="6"/>
    </row>
    <row r="242" spans="1:6">
      <c r="A242" s="5"/>
      <c r="D242" s="5" t="str">
        <f t="shared" si="3"/>
        <v xml:space="preserve"> </v>
      </c>
      <c r="E242" s="5"/>
      <c r="F242" s="6"/>
    </row>
    <row r="243" spans="1:6">
      <c r="A243" s="5"/>
      <c r="D243" s="5" t="str">
        <f t="shared" si="3"/>
        <v xml:space="preserve"> </v>
      </c>
      <c r="E243" s="5"/>
      <c r="F243" s="6"/>
    </row>
    <row r="244" spans="1:6">
      <c r="A244" s="5"/>
      <c r="D244" s="5" t="str">
        <f t="shared" si="3"/>
        <v xml:space="preserve"> </v>
      </c>
      <c r="E244" s="5"/>
      <c r="F244" s="6"/>
    </row>
    <row r="245" spans="1:6">
      <c r="A245" s="5"/>
      <c r="D245" s="5" t="str">
        <f t="shared" si="3"/>
        <v xml:space="preserve"> </v>
      </c>
      <c r="E245" s="5"/>
      <c r="F245" s="6"/>
    </row>
    <row r="246" spans="1:6">
      <c r="A246" s="5"/>
      <c r="D246" s="5" t="str">
        <f t="shared" si="3"/>
        <v xml:space="preserve"> </v>
      </c>
      <c r="E246" s="5"/>
      <c r="F246" s="6"/>
    </row>
    <row r="247" spans="1:6">
      <c r="A247" s="5"/>
      <c r="D247" s="5" t="str">
        <f t="shared" si="3"/>
        <v xml:space="preserve"> </v>
      </c>
      <c r="E247" s="5"/>
      <c r="F247" s="6"/>
    </row>
    <row r="248" spans="1:6">
      <c r="A248" s="5"/>
      <c r="D248" s="5" t="str">
        <f t="shared" si="3"/>
        <v xml:space="preserve"> </v>
      </c>
      <c r="E248" s="5"/>
      <c r="F248" s="6"/>
    </row>
    <row r="249" spans="1:6">
      <c r="A249" s="5"/>
      <c r="D249" s="5" t="str">
        <f t="shared" si="3"/>
        <v xml:space="preserve"> </v>
      </c>
      <c r="E249" s="5"/>
      <c r="F249" s="6"/>
    </row>
    <row r="250" spans="1:6">
      <c r="A250" s="5"/>
      <c r="D250" s="5" t="str">
        <f t="shared" si="3"/>
        <v xml:space="preserve"> </v>
      </c>
      <c r="E250" s="5"/>
      <c r="F250" s="6"/>
    </row>
    <row r="251" spans="1:6">
      <c r="A251" s="5"/>
      <c r="D251" s="5" t="str">
        <f t="shared" si="3"/>
        <v xml:space="preserve"> </v>
      </c>
      <c r="E251" s="5"/>
      <c r="F251" s="6"/>
    </row>
    <row r="252" spans="1:6">
      <c r="A252" s="5"/>
      <c r="D252" s="5" t="str">
        <f t="shared" si="3"/>
        <v xml:space="preserve"> </v>
      </c>
      <c r="E252" s="5"/>
      <c r="F252" s="6"/>
    </row>
    <row r="253" spans="1:6">
      <c r="A253" s="5"/>
      <c r="D253" s="5" t="str">
        <f t="shared" si="3"/>
        <v xml:space="preserve"> </v>
      </c>
      <c r="E253" s="5"/>
      <c r="F253" s="6"/>
    </row>
    <row r="254" spans="1:6">
      <c r="A254" s="5"/>
      <c r="D254" s="5" t="str">
        <f t="shared" si="3"/>
        <v xml:space="preserve"> </v>
      </c>
      <c r="E254" s="5"/>
      <c r="F254" s="6"/>
    </row>
    <row r="255" spans="1:6">
      <c r="A255" s="5"/>
      <c r="D255" s="5" t="str">
        <f t="shared" si="3"/>
        <v xml:space="preserve"> </v>
      </c>
      <c r="E255" s="5"/>
      <c r="F255" s="6"/>
    </row>
    <row r="256" spans="1:6">
      <c r="A256" s="5"/>
      <c r="D256" s="5" t="str">
        <f t="shared" si="3"/>
        <v xml:space="preserve"> </v>
      </c>
      <c r="E256" s="5"/>
      <c r="F256" s="6"/>
    </row>
    <row r="257" spans="1:6">
      <c r="A257" s="5"/>
      <c r="D257" s="5" t="str">
        <f t="shared" si="3"/>
        <v xml:space="preserve"> </v>
      </c>
      <c r="E257" s="5"/>
      <c r="F257" s="6"/>
    </row>
    <row r="258" spans="1:6">
      <c r="A258" s="5"/>
      <c r="D258" s="5" t="str">
        <f t="shared" si="3"/>
        <v xml:space="preserve"> </v>
      </c>
      <c r="E258" s="5"/>
      <c r="F258" s="6"/>
    </row>
    <row r="259" spans="1:6">
      <c r="A259" s="5"/>
      <c r="D259" s="5" t="str">
        <f t="shared" si="3"/>
        <v xml:space="preserve"> </v>
      </c>
      <c r="E259" s="5"/>
      <c r="F259" s="6"/>
    </row>
    <row r="260" spans="1:6">
      <c r="A260" s="5"/>
      <c r="D260" s="5" t="str">
        <f t="shared" ref="D260:D323" si="4">IF(C260&lt;0,"Enter 0 or 1",IF(C260&gt;1,"Enter 0 or 1"," "))</f>
        <v xml:space="preserve"> </v>
      </c>
      <c r="E260" s="5"/>
      <c r="F260" s="6"/>
    </row>
    <row r="261" spans="1:6">
      <c r="A261" s="5"/>
      <c r="D261" s="5" t="str">
        <f t="shared" si="4"/>
        <v xml:space="preserve"> </v>
      </c>
      <c r="E261" s="5"/>
      <c r="F261" s="6"/>
    </row>
    <row r="262" spans="1:6">
      <c r="A262" s="5"/>
      <c r="D262" s="5" t="str">
        <f t="shared" si="4"/>
        <v xml:space="preserve"> </v>
      </c>
      <c r="E262" s="5"/>
      <c r="F262" s="6"/>
    </row>
    <row r="263" spans="1:6">
      <c r="A263" s="5"/>
      <c r="D263" s="5" t="str">
        <f t="shared" si="4"/>
        <v xml:space="preserve"> </v>
      </c>
      <c r="E263" s="5"/>
      <c r="F263" s="6"/>
    </row>
    <row r="264" spans="1:6">
      <c r="A264" s="5"/>
      <c r="D264" s="5" t="str">
        <f t="shared" si="4"/>
        <v xml:space="preserve"> </v>
      </c>
      <c r="E264" s="5"/>
      <c r="F264" s="6"/>
    </row>
    <row r="265" spans="1:6">
      <c r="A265" s="5"/>
      <c r="D265" s="5" t="str">
        <f t="shared" si="4"/>
        <v xml:space="preserve"> </v>
      </c>
      <c r="E265" s="5"/>
      <c r="F265" s="6"/>
    </row>
    <row r="266" spans="1:6">
      <c r="A266" s="5"/>
      <c r="D266" s="5" t="str">
        <f t="shared" si="4"/>
        <v xml:space="preserve"> </v>
      </c>
      <c r="E266" s="5"/>
      <c r="F266" s="6"/>
    </row>
    <row r="267" spans="1:6">
      <c r="A267" s="5"/>
      <c r="D267" s="5" t="str">
        <f t="shared" si="4"/>
        <v xml:space="preserve"> </v>
      </c>
      <c r="E267" s="5"/>
      <c r="F267" s="6"/>
    </row>
    <row r="268" spans="1:6">
      <c r="A268" s="5"/>
      <c r="D268" s="5" t="str">
        <f t="shared" si="4"/>
        <v xml:space="preserve"> </v>
      </c>
      <c r="E268" s="5"/>
      <c r="F268" s="6"/>
    </row>
    <row r="269" spans="1:6">
      <c r="A269" s="5"/>
      <c r="D269" s="5" t="str">
        <f t="shared" si="4"/>
        <v xml:space="preserve"> </v>
      </c>
      <c r="E269" s="5"/>
      <c r="F269" s="6"/>
    </row>
    <row r="270" spans="1:6">
      <c r="A270" s="5"/>
      <c r="D270" s="5" t="str">
        <f t="shared" si="4"/>
        <v xml:space="preserve"> </v>
      </c>
      <c r="E270" s="5"/>
      <c r="F270" s="6"/>
    </row>
    <row r="271" spans="1:6">
      <c r="A271" s="5"/>
      <c r="D271" s="5" t="str">
        <f t="shared" si="4"/>
        <v xml:space="preserve"> </v>
      </c>
      <c r="E271" s="5"/>
      <c r="F271" s="6"/>
    </row>
    <row r="272" spans="1:6">
      <c r="A272" s="5"/>
      <c r="D272" s="5" t="str">
        <f t="shared" si="4"/>
        <v xml:space="preserve"> </v>
      </c>
      <c r="E272" s="5"/>
      <c r="F272" s="6"/>
    </row>
    <row r="273" spans="1:6">
      <c r="A273" s="5"/>
      <c r="D273" s="5" t="str">
        <f t="shared" si="4"/>
        <v xml:space="preserve"> </v>
      </c>
      <c r="E273" s="5"/>
      <c r="F273" s="6"/>
    </row>
    <row r="274" spans="1:6">
      <c r="A274" s="5"/>
      <c r="D274" s="5" t="str">
        <f t="shared" si="4"/>
        <v xml:space="preserve"> </v>
      </c>
      <c r="E274" s="5"/>
      <c r="F274" s="6"/>
    </row>
    <row r="275" spans="1:6">
      <c r="A275" s="5"/>
      <c r="D275" s="5" t="str">
        <f t="shared" si="4"/>
        <v xml:space="preserve"> </v>
      </c>
      <c r="E275" s="5"/>
      <c r="F275" s="6"/>
    </row>
    <row r="276" spans="1:6">
      <c r="A276" s="5"/>
      <c r="D276" s="5" t="str">
        <f t="shared" si="4"/>
        <v xml:space="preserve"> </v>
      </c>
      <c r="E276" s="5"/>
      <c r="F276" s="6"/>
    </row>
    <row r="277" spans="1:6">
      <c r="A277" s="5"/>
      <c r="D277" s="5" t="str">
        <f t="shared" si="4"/>
        <v xml:space="preserve"> </v>
      </c>
      <c r="E277" s="5"/>
      <c r="F277" s="6"/>
    </row>
    <row r="278" spans="1:6">
      <c r="A278" s="5"/>
      <c r="D278" s="5" t="str">
        <f t="shared" si="4"/>
        <v xml:space="preserve"> </v>
      </c>
      <c r="E278" s="5"/>
      <c r="F278" s="6"/>
    </row>
    <row r="279" spans="1:6">
      <c r="A279" s="5"/>
      <c r="D279" s="5" t="str">
        <f t="shared" si="4"/>
        <v xml:space="preserve"> </v>
      </c>
      <c r="E279" s="5"/>
      <c r="F279" s="6"/>
    </row>
    <row r="280" spans="1:6">
      <c r="A280" s="5"/>
      <c r="D280" s="5" t="str">
        <f t="shared" si="4"/>
        <v xml:space="preserve"> </v>
      </c>
      <c r="E280" s="5"/>
      <c r="F280" s="6"/>
    </row>
    <row r="281" spans="1:6">
      <c r="A281" s="5"/>
      <c r="D281" s="5" t="str">
        <f t="shared" si="4"/>
        <v xml:space="preserve"> </v>
      </c>
      <c r="E281" s="5"/>
      <c r="F281" s="6"/>
    </row>
    <row r="282" spans="1:6">
      <c r="A282" s="5"/>
      <c r="D282" s="5" t="str">
        <f t="shared" si="4"/>
        <v xml:space="preserve"> </v>
      </c>
      <c r="E282" s="5"/>
      <c r="F282" s="6"/>
    </row>
    <row r="283" spans="1:6">
      <c r="A283" s="5"/>
      <c r="D283" s="5" t="str">
        <f t="shared" si="4"/>
        <v xml:space="preserve"> </v>
      </c>
      <c r="E283" s="5"/>
      <c r="F283" s="6"/>
    </row>
    <row r="284" spans="1:6">
      <c r="A284" s="5"/>
      <c r="D284" s="5" t="str">
        <f t="shared" si="4"/>
        <v xml:space="preserve"> </v>
      </c>
      <c r="E284" s="5"/>
      <c r="F284" s="6"/>
    </row>
    <row r="285" spans="1:6">
      <c r="A285" s="5"/>
      <c r="D285" s="5" t="str">
        <f t="shared" si="4"/>
        <v xml:space="preserve"> </v>
      </c>
      <c r="E285" s="5"/>
      <c r="F285" s="6"/>
    </row>
    <row r="286" spans="1:6">
      <c r="A286" s="5"/>
      <c r="D286" s="5" t="str">
        <f t="shared" si="4"/>
        <v xml:space="preserve"> </v>
      </c>
      <c r="E286" s="5"/>
      <c r="F286" s="6"/>
    </row>
    <row r="287" spans="1:6">
      <c r="A287" s="5"/>
      <c r="D287" s="5" t="str">
        <f t="shared" si="4"/>
        <v xml:space="preserve"> </v>
      </c>
      <c r="E287" s="5"/>
      <c r="F287" s="6"/>
    </row>
    <row r="288" spans="1:6">
      <c r="A288" s="5"/>
      <c r="D288" s="5" t="str">
        <f t="shared" si="4"/>
        <v xml:space="preserve"> </v>
      </c>
      <c r="E288" s="5"/>
      <c r="F288" s="6"/>
    </row>
    <row r="289" spans="1:6">
      <c r="A289" s="5"/>
      <c r="D289" s="5" t="str">
        <f t="shared" si="4"/>
        <v xml:space="preserve"> </v>
      </c>
      <c r="E289" s="5"/>
      <c r="F289" s="6"/>
    </row>
    <row r="290" spans="1:6">
      <c r="A290" s="5"/>
      <c r="D290" s="5" t="str">
        <f t="shared" si="4"/>
        <v xml:space="preserve"> </v>
      </c>
      <c r="E290" s="5"/>
      <c r="F290" s="6"/>
    </row>
    <row r="291" spans="1:6">
      <c r="A291" s="5"/>
      <c r="D291" s="5" t="str">
        <f t="shared" si="4"/>
        <v xml:space="preserve"> </v>
      </c>
      <c r="E291" s="5"/>
      <c r="F291" s="6"/>
    </row>
    <row r="292" spans="1:6">
      <c r="A292" s="5"/>
      <c r="D292" s="5" t="str">
        <f t="shared" si="4"/>
        <v xml:space="preserve"> </v>
      </c>
      <c r="E292" s="5"/>
      <c r="F292" s="6"/>
    </row>
    <row r="293" spans="1:6">
      <c r="A293" s="5"/>
      <c r="D293" s="5" t="str">
        <f t="shared" si="4"/>
        <v xml:space="preserve"> </v>
      </c>
      <c r="E293" s="5"/>
      <c r="F293" s="6"/>
    </row>
    <row r="294" spans="1:6">
      <c r="A294" s="5"/>
      <c r="D294" s="5" t="str">
        <f t="shared" si="4"/>
        <v xml:space="preserve"> </v>
      </c>
      <c r="E294" s="5"/>
      <c r="F294" s="6"/>
    </row>
    <row r="295" spans="1:6">
      <c r="A295" s="5"/>
      <c r="D295" s="5" t="str">
        <f t="shared" si="4"/>
        <v xml:space="preserve"> </v>
      </c>
      <c r="E295" s="5"/>
      <c r="F295" s="6"/>
    </row>
    <row r="296" spans="1:6">
      <c r="A296" s="5"/>
      <c r="D296" s="5" t="str">
        <f t="shared" si="4"/>
        <v xml:space="preserve"> </v>
      </c>
      <c r="E296" s="5"/>
      <c r="F296" s="6"/>
    </row>
    <row r="297" spans="1:6">
      <c r="A297" s="5"/>
      <c r="D297" s="5" t="str">
        <f t="shared" si="4"/>
        <v xml:space="preserve"> </v>
      </c>
      <c r="E297" s="5"/>
      <c r="F297" s="6"/>
    </row>
    <row r="298" spans="1:6">
      <c r="A298" s="5"/>
      <c r="D298" s="5" t="str">
        <f t="shared" si="4"/>
        <v xml:space="preserve"> </v>
      </c>
      <c r="E298" s="5"/>
      <c r="F298" s="6"/>
    </row>
    <row r="299" spans="1:6">
      <c r="A299" s="5"/>
      <c r="D299" s="5" t="str">
        <f t="shared" si="4"/>
        <v xml:space="preserve"> </v>
      </c>
      <c r="E299" s="5"/>
      <c r="F299" s="6"/>
    </row>
    <row r="300" spans="1:6">
      <c r="A300" s="5"/>
      <c r="D300" s="5" t="str">
        <f t="shared" si="4"/>
        <v xml:space="preserve"> </v>
      </c>
      <c r="E300" s="5"/>
      <c r="F300" s="6"/>
    </row>
    <row r="301" spans="1:6">
      <c r="A301" s="5"/>
      <c r="D301" s="5" t="str">
        <f t="shared" si="4"/>
        <v xml:space="preserve"> </v>
      </c>
      <c r="E301" s="5"/>
      <c r="F301" s="6"/>
    </row>
    <row r="302" spans="1:6">
      <c r="A302" s="5"/>
      <c r="D302" s="5" t="str">
        <f t="shared" si="4"/>
        <v xml:space="preserve"> </v>
      </c>
      <c r="E302" s="5"/>
      <c r="F302" s="6"/>
    </row>
    <row r="303" spans="1:6">
      <c r="A303" s="5"/>
      <c r="D303" s="5" t="str">
        <f t="shared" si="4"/>
        <v xml:space="preserve"> </v>
      </c>
      <c r="E303" s="5"/>
      <c r="F303" s="6"/>
    </row>
    <row r="304" spans="1:6">
      <c r="A304" s="5"/>
      <c r="D304" s="5" t="str">
        <f t="shared" si="4"/>
        <v xml:space="preserve"> </v>
      </c>
      <c r="E304" s="5"/>
      <c r="F304" s="6"/>
    </row>
    <row r="305" spans="1:6">
      <c r="A305" s="5"/>
      <c r="D305" s="5" t="str">
        <f t="shared" si="4"/>
        <v xml:space="preserve"> </v>
      </c>
      <c r="E305" s="5"/>
      <c r="F305" s="6"/>
    </row>
    <row r="306" spans="1:6">
      <c r="A306" s="5"/>
      <c r="D306" s="5" t="str">
        <f t="shared" si="4"/>
        <v xml:space="preserve"> </v>
      </c>
      <c r="E306" s="5"/>
      <c r="F306" s="6"/>
    </row>
    <row r="307" spans="1:6">
      <c r="A307" s="5"/>
      <c r="D307" s="5" t="str">
        <f t="shared" si="4"/>
        <v xml:space="preserve"> </v>
      </c>
      <c r="E307" s="5"/>
      <c r="F307" s="6"/>
    </row>
    <row r="308" spans="1:6">
      <c r="A308" s="5"/>
      <c r="D308" s="5" t="str">
        <f t="shared" si="4"/>
        <v xml:space="preserve"> </v>
      </c>
      <c r="E308" s="5"/>
      <c r="F308" s="6"/>
    </row>
    <row r="309" spans="1:6">
      <c r="A309" s="5"/>
      <c r="D309" s="5" t="str">
        <f t="shared" si="4"/>
        <v xml:space="preserve"> </v>
      </c>
      <c r="E309" s="5"/>
      <c r="F309" s="6"/>
    </row>
    <row r="310" spans="1:6">
      <c r="A310" s="5"/>
      <c r="D310" s="5" t="str">
        <f t="shared" si="4"/>
        <v xml:space="preserve"> </v>
      </c>
      <c r="E310" s="5"/>
      <c r="F310" s="6"/>
    </row>
    <row r="311" spans="1:6">
      <c r="A311" s="5"/>
      <c r="D311" s="5" t="str">
        <f t="shared" si="4"/>
        <v xml:space="preserve"> </v>
      </c>
      <c r="E311" s="5"/>
      <c r="F311" s="6"/>
    </row>
    <row r="312" spans="1:6">
      <c r="A312" s="5"/>
      <c r="D312" s="5" t="str">
        <f t="shared" si="4"/>
        <v xml:space="preserve"> </v>
      </c>
      <c r="E312" s="5"/>
      <c r="F312" s="6"/>
    </row>
    <row r="313" spans="1:6">
      <c r="A313" s="5"/>
      <c r="D313" s="5" t="str">
        <f t="shared" si="4"/>
        <v xml:space="preserve"> </v>
      </c>
      <c r="E313" s="5"/>
      <c r="F313" s="6"/>
    </row>
    <row r="314" spans="1:6">
      <c r="A314" s="5"/>
      <c r="D314" s="5" t="str">
        <f t="shared" si="4"/>
        <v xml:space="preserve"> </v>
      </c>
      <c r="E314" s="5"/>
      <c r="F314" s="6"/>
    </row>
    <row r="315" spans="1:6">
      <c r="A315" s="5"/>
      <c r="D315" s="5" t="str">
        <f t="shared" si="4"/>
        <v xml:space="preserve"> </v>
      </c>
      <c r="E315" s="5"/>
      <c r="F315" s="6"/>
    </row>
    <row r="316" spans="1:6">
      <c r="A316" s="5"/>
      <c r="D316" s="5" t="str">
        <f t="shared" si="4"/>
        <v xml:space="preserve"> </v>
      </c>
      <c r="E316" s="5"/>
      <c r="F316" s="6"/>
    </row>
    <row r="317" spans="1:6">
      <c r="A317" s="5"/>
      <c r="D317" s="5" t="str">
        <f t="shared" si="4"/>
        <v xml:space="preserve"> </v>
      </c>
      <c r="E317" s="5"/>
      <c r="F317" s="6"/>
    </row>
    <row r="318" spans="1:6">
      <c r="A318" s="5"/>
      <c r="D318" s="5" t="str">
        <f t="shared" si="4"/>
        <v xml:space="preserve"> </v>
      </c>
      <c r="E318" s="5"/>
      <c r="F318" s="6"/>
    </row>
    <row r="319" spans="1:6">
      <c r="A319" s="5"/>
      <c r="D319" s="5" t="str">
        <f t="shared" si="4"/>
        <v xml:space="preserve"> </v>
      </c>
      <c r="E319" s="5"/>
      <c r="F319" s="6"/>
    </row>
    <row r="320" spans="1:6">
      <c r="A320" s="5"/>
      <c r="D320" s="5" t="str">
        <f t="shared" si="4"/>
        <v xml:space="preserve"> </v>
      </c>
      <c r="E320" s="5"/>
      <c r="F320" s="6"/>
    </row>
    <row r="321" spans="1:6">
      <c r="A321" s="5"/>
      <c r="D321" s="5" t="str">
        <f t="shared" si="4"/>
        <v xml:space="preserve"> </v>
      </c>
      <c r="E321" s="5"/>
      <c r="F321" s="6"/>
    </row>
    <row r="322" spans="1:6">
      <c r="A322" s="5"/>
      <c r="D322" s="5" t="str">
        <f t="shared" si="4"/>
        <v xml:space="preserve"> </v>
      </c>
      <c r="E322" s="5"/>
      <c r="F322" s="6"/>
    </row>
    <row r="323" spans="1:6">
      <c r="A323" s="5"/>
      <c r="D323" s="5" t="str">
        <f t="shared" si="4"/>
        <v xml:space="preserve"> </v>
      </c>
      <c r="E323" s="5"/>
      <c r="F323" s="6"/>
    </row>
    <row r="324" spans="1:6">
      <c r="A324" s="5"/>
      <c r="D324" s="5" t="str">
        <f t="shared" ref="D324:D340" si="5">IF(C324&lt;0,"Enter 0 or 1",IF(C324&gt;1,"Enter 0 or 1"," "))</f>
        <v xml:space="preserve"> </v>
      </c>
      <c r="E324" s="5"/>
      <c r="F324" s="6"/>
    </row>
    <row r="325" spans="1:6">
      <c r="A325" s="5"/>
      <c r="D325" s="5" t="str">
        <f t="shared" si="5"/>
        <v xml:space="preserve"> </v>
      </c>
      <c r="E325" s="5"/>
      <c r="F325" s="6"/>
    </row>
    <row r="326" spans="1:6">
      <c r="A326" s="5"/>
      <c r="D326" s="5" t="str">
        <f t="shared" si="5"/>
        <v xml:space="preserve"> </v>
      </c>
      <c r="E326" s="5"/>
      <c r="F326" s="6"/>
    </row>
    <row r="327" spans="1:6">
      <c r="A327" s="5"/>
      <c r="D327" s="5" t="str">
        <f t="shared" si="5"/>
        <v xml:space="preserve"> </v>
      </c>
      <c r="E327" s="5"/>
      <c r="F327" s="6"/>
    </row>
    <row r="328" spans="1:6">
      <c r="A328" s="5"/>
      <c r="D328" s="5" t="str">
        <f t="shared" si="5"/>
        <v xml:space="preserve"> </v>
      </c>
      <c r="E328" s="5"/>
      <c r="F328" s="6"/>
    </row>
    <row r="329" spans="1:6">
      <c r="A329" s="5"/>
      <c r="D329" s="5" t="str">
        <f t="shared" si="5"/>
        <v xml:space="preserve"> </v>
      </c>
      <c r="E329" s="5"/>
      <c r="F329" s="6"/>
    </row>
    <row r="330" spans="1:6">
      <c r="A330" s="5"/>
      <c r="D330" s="5" t="str">
        <f t="shared" si="5"/>
        <v xml:space="preserve"> </v>
      </c>
      <c r="E330" s="5"/>
      <c r="F330" s="6"/>
    </row>
    <row r="331" spans="1:6">
      <c r="A331" s="5"/>
      <c r="D331" s="5" t="str">
        <f t="shared" si="5"/>
        <v xml:space="preserve"> </v>
      </c>
      <c r="E331" s="5"/>
      <c r="F331" s="6"/>
    </row>
    <row r="332" spans="1:6">
      <c r="A332" s="5"/>
      <c r="D332" s="5" t="str">
        <f t="shared" si="5"/>
        <v xml:space="preserve"> </v>
      </c>
      <c r="E332" s="5"/>
      <c r="F332" s="6"/>
    </row>
    <row r="333" spans="1:6">
      <c r="A333" s="5"/>
      <c r="D333" s="5" t="str">
        <f t="shared" si="5"/>
        <v xml:space="preserve"> </v>
      </c>
      <c r="E333" s="5"/>
      <c r="F333" s="6"/>
    </row>
    <row r="334" spans="1:6">
      <c r="A334" s="5"/>
      <c r="D334" s="5" t="str">
        <f t="shared" si="5"/>
        <v xml:space="preserve"> </v>
      </c>
      <c r="E334" s="5"/>
      <c r="F334" s="6"/>
    </row>
    <row r="335" spans="1:6">
      <c r="A335" s="5"/>
      <c r="D335" s="5" t="str">
        <f t="shared" si="5"/>
        <v xml:space="preserve"> </v>
      </c>
      <c r="E335" s="5"/>
      <c r="F335" s="6"/>
    </row>
    <row r="336" spans="1:6">
      <c r="A336" s="5"/>
      <c r="D336" s="5" t="str">
        <f t="shared" si="5"/>
        <v xml:space="preserve"> </v>
      </c>
      <c r="E336" s="5"/>
      <c r="F336" s="6"/>
    </row>
    <row r="337" spans="1:6">
      <c r="A337" s="5"/>
      <c r="D337" s="5" t="str">
        <f t="shared" si="5"/>
        <v xml:space="preserve"> </v>
      </c>
      <c r="E337" s="5"/>
      <c r="F337" s="6"/>
    </row>
    <row r="338" spans="1:6" s="5" customFormat="1">
      <c r="C338" s="16"/>
      <c r="D338" s="5" t="str">
        <f t="shared" si="5"/>
        <v xml:space="preserve"> </v>
      </c>
      <c r="F338" s="6"/>
    </row>
    <row r="339" spans="1:6" s="5" customFormat="1">
      <c r="C339" s="16"/>
      <c r="D339" s="5" t="str">
        <f t="shared" si="5"/>
        <v xml:space="preserve"> </v>
      </c>
      <c r="E339"/>
      <c r="F339" s="1"/>
    </row>
    <row r="340" spans="1:6">
      <c r="D340" s="5" t="str">
        <f t="shared" si="5"/>
        <v xml:space="preserve"> </v>
      </c>
    </row>
  </sheetData>
  <sheetProtection password="A49F" sheet="1" objects="1" scenarios="1"/>
  <mergeCells count="2">
    <mergeCell ref="A5:A15"/>
    <mergeCell ref="A17:A18"/>
  </mergeCells>
  <pageMargins left="0.7" right="0.7" top="0.75" bottom="0.75" header="0.3" footer="0.3"/>
  <pageSetup scale="92" orientation="portrait"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1:Q340"/>
  <sheetViews>
    <sheetView tabSelected="1" workbookViewId="0">
      <selection activeCell="D12" sqref="D12"/>
    </sheetView>
  </sheetViews>
  <sheetFormatPr defaultRowHeight="15"/>
  <cols>
    <col min="1" max="1" width="45.140625" style="45" customWidth="1"/>
    <col min="2" max="2" width="3" style="33" customWidth="1"/>
    <col min="3" max="3" width="22.42578125" style="45" customWidth="1"/>
    <col min="4" max="4" width="10" style="58" customWidth="1"/>
    <col min="5" max="5" width="16.7109375" style="70" customWidth="1"/>
    <col min="6" max="7" width="9.140625" style="70" customWidth="1"/>
    <col min="8" max="8" width="9.140625" style="70"/>
    <col min="9" max="12" width="9.140625" style="33"/>
    <col min="13" max="13" width="9.140625" style="45"/>
  </cols>
  <sheetData>
    <row r="1" spans="1:17" s="5" customFormat="1">
      <c r="A1" s="33"/>
      <c r="B1" s="33"/>
      <c r="C1" s="33"/>
      <c r="D1" s="38"/>
      <c r="E1" s="70"/>
      <c r="F1" s="70"/>
      <c r="G1" s="70"/>
      <c r="H1" s="70"/>
      <c r="I1" s="33"/>
      <c r="J1" s="33"/>
      <c r="K1" s="33"/>
      <c r="L1" s="33"/>
      <c r="M1" s="33"/>
    </row>
    <row r="2" spans="1:17" ht="15" customHeight="1">
      <c r="A2" s="52" t="s">
        <v>15</v>
      </c>
      <c r="B2" s="53"/>
      <c r="C2" s="44" t="s">
        <v>7</v>
      </c>
      <c r="D2" s="14">
        <v>0.95</v>
      </c>
      <c r="M2" s="33"/>
      <c r="N2" s="5"/>
      <c r="O2" s="5"/>
      <c r="P2" s="5"/>
      <c r="Q2" s="5"/>
    </row>
    <row r="3" spans="1:17">
      <c r="A3" s="54"/>
      <c r="B3" s="53"/>
      <c r="C3" s="27"/>
      <c r="D3" s="59"/>
      <c r="M3" s="33"/>
      <c r="N3" s="5"/>
      <c r="O3" s="5"/>
      <c r="P3" s="5"/>
      <c r="Q3" s="5"/>
    </row>
    <row r="4" spans="1:17">
      <c r="A4" s="54" t="s">
        <v>11</v>
      </c>
      <c r="B4" s="53"/>
      <c r="C4" s="66" t="s">
        <v>58</v>
      </c>
      <c r="D4" s="60"/>
      <c r="M4" s="33"/>
      <c r="N4" s="5"/>
      <c r="O4" s="5"/>
      <c r="P4" s="5"/>
      <c r="Q4" s="5"/>
    </row>
    <row r="5" spans="1:17" ht="15" customHeight="1">
      <c r="A5" s="130" t="s">
        <v>53</v>
      </c>
      <c r="B5" s="53"/>
      <c r="C5" s="55" t="s">
        <v>1</v>
      </c>
      <c r="D5" s="61">
        <v>68</v>
      </c>
      <c r="E5" s="134"/>
      <c r="M5" s="33"/>
      <c r="N5" s="5"/>
      <c r="O5" s="5"/>
      <c r="P5" s="5"/>
      <c r="Q5" s="5"/>
    </row>
    <row r="6" spans="1:17">
      <c r="A6" s="131"/>
      <c r="B6" s="53"/>
      <c r="C6" s="55" t="s">
        <v>54</v>
      </c>
      <c r="D6" s="61"/>
      <c r="E6" s="134"/>
      <c r="M6" s="33"/>
      <c r="N6" s="5"/>
      <c r="O6" s="5"/>
      <c r="P6" s="5"/>
      <c r="Q6" s="5"/>
    </row>
    <row r="7" spans="1:17">
      <c r="A7" s="131"/>
      <c r="B7" s="53"/>
      <c r="C7" s="55" t="s">
        <v>55</v>
      </c>
      <c r="D7" s="51">
        <v>0.13</v>
      </c>
      <c r="E7" s="134"/>
      <c r="M7" s="33"/>
      <c r="N7" s="5"/>
      <c r="O7" s="5"/>
      <c r="P7" s="5"/>
      <c r="Q7" s="5"/>
    </row>
    <row r="8" spans="1:17">
      <c r="A8" s="131"/>
      <c r="B8" s="53"/>
      <c r="C8" s="65"/>
      <c r="D8" s="63"/>
      <c r="E8" s="134"/>
      <c r="M8" s="33"/>
      <c r="N8" s="5"/>
      <c r="O8" s="5"/>
      <c r="P8" s="5"/>
      <c r="Q8" s="5"/>
    </row>
    <row r="9" spans="1:17">
      <c r="A9" s="131"/>
      <c r="B9" s="53"/>
      <c r="C9" s="34" t="s">
        <v>18</v>
      </c>
      <c r="D9" s="56"/>
      <c r="E9" s="134"/>
      <c r="M9" s="33"/>
      <c r="N9" s="5"/>
      <c r="O9" s="5"/>
      <c r="P9" s="5"/>
      <c r="Q9" s="5"/>
    </row>
    <row r="10" spans="1:17">
      <c r="A10" s="131"/>
      <c r="B10" s="53"/>
      <c r="C10" s="87" t="s">
        <v>16</v>
      </c>
      <c r="D10" s="88">
        <f>IF(D7&gt;0,D7,D6/D5)</f>
        <v>0.13</v>
      </c>
      <c r="E10" s="134"/>
      <c r="M10" s="33"/>
      <c r="N10" s="5"/>
      <c r="O10" s="5"/>
      <c r="P10" s="5"/>
      <c r="Q10" s="5"/>
    </row>
    <row r="11" spans="1:17">
      <c r="A11" s="131"/>
      <c r="B11" s="53"/>
      <c r="C11" s="89" t="s">
        <v>6</v>
      </c>
      <c r="D11" s="90">
        <f>SQRT(D10*(1-D10)/D5)</f>
        <v>4.0782781833975566E-2</v>
      </c>
      <c r="E11" s="134"/>
      <c r="M11" s="33"/>
      <c r="N11" s="5"/>
      <c r="O11" s="5"/>
      <c r="P11" s="5"/>
      <c r="Q11" s="5"/>
    </row>
    <row r="12" spans="1:17">
      <c r="A12" s="131"/>
      <c r="C12" s="89" t="s">
        <v>17</v>
      </c>
      <c r="D12" s="90">
        <f>ABS(NORMSINV((1-D2)/2))</f>
        <v>1.9599639845400545</v>
      </c>
      <c r="E12" s="134"/>
      <c r="M12" s="33"/>
      <c r="N12" s="5"/>
      <c r="O12" s="5"/>
      <c r="P12" s="5"/>
      <c r="Q12" s="5"/>
    </row>
    <row r="13" spans="1:17">
      <c r="A13" s="131"/>
      <c r="C13" s="89" t="s">
        <v>8</v>
      </c>
      <c r="D13" s="90">
        <f>D12*D11</f>
        <v>7.9932783583946496E-2</v>
      </c>
      <c r="E13" s="134"/>
      <c r="M13" s="33"/>
      <c r="N13" s="5"/>
      <c r="O13" s="5"/>
      <c r="P13" s="5"/>
      <c r="Q13" s="5"/>
    </row>
    <row r="14" spans="1:17">
      <c r="A14" s="131"/>
      <c r="C14" s="89" t="s">
        <v>9</v>
      </c>
      <c r="D14" s="90">
        <f>D10-D13</f>
        <v>5.0067216416053509E-2</v>
      </c>
      <c r="E14" s="134"/>
      <c r="M14" s="33"/>
      <c r="N14" s="5"/>
      <c r="O14" s="5"/>
      <c r="P14" s="5"/>
      <c r="Q14" s="5"/>
    </row>
    <row r="15" spans="1:17">
      <c r="A15" s="132"/>
      <c r="C15" s="91" t="s">
        <v>10</v>
      </c>
      <c r="D15" s="92">
        <f>D10+D13</f>
        <v>0.20993278358394651</v>
      </c>
      <c r="M15" s="33"/>
      <c r="N15" s="5"/>
      <c r="O15" s="5"/>
      <c r="P15" s="5"/>
      <c r="Q15" s="5"/>
    </row>
    <row r="16" spans="1:17">
      <c r="A16" s="33"/>
      <c r="C16" s="27"/>
      <c r="D16" s="40"/>
      <c r="M16" s="33"/>
      <c r="N16" s="5"/>
      <c r="O16" s="5"/>
      <c r="P16" s="5"/>
      <c r="Q16" s="5"/>
    </row>
    <row r="17" spans="1:17">
      <c r="A17" s="133"/>
      <c r="C17" s="33" t="s">
        <v>19</v>
      </c>
      <c r="D17" s="38"/>
      <c r="M17" s="33"/>
      <c r="N17" s="5"/>
      <c r="O17" s="5"/>
      <c r="P17" s="5"/>
      <c r="Q17" s="5"/>
    </row>
    <row r="18" spans="1:17">
      <c r="A18" s="133"/>
      <c r="C18" s="57" t="str">
        <f>IF(MIN(D5*D10,D5*(1-D10))&lt;5,"Violation of Minimum Sample Size"," ")</f>
        <v xml:space="preserve"> </v>
      </c>
      <c r="D18" s="38"/>
      <c r="M18" s="33"/>
      <c r="N18" s="5"/>
      <c r="O18" s="5"/>
      <c r="P18" s="5"/>
      <c r="Q18" s="5"/>
    </row>
    <row r="19" spans="1:17">
      <c r="A19" s="33"/>
      <c r="C19" s="32"/>
      <c r="D19" s="31"/>
      <c r="M19" s="33"/>
      <c r="N19" s="5"/>
      <c r="O19" s="5"/>
      <c r="P19" s="5"/>
      <c r="Q19" s="5"/>
    </row>
    <row r="20" spans="1:17">
      <c r="A20" s="33"/>
      <c r="C20" s="32"/>
      <c r="D20" s="31"/>
      <c r="M20" s="33"/>
      <c r="N20" s="5"/>
      <c r="O20" s="5"/>
      <c r="P20" s="5"/>
      <c r="Q20" s="5"/>
    </row>
    <row r="21" spans="1:17">
      <c r="A21" s="33"/>
      <c r="C21" s="32"/>
      <c r="D21" s="31"/>
      <c r="M21" s="33"/>
      <c r="N21" s="5"/>
      <c r="O21" s="5"/>
      <c r="P21" s="5"/>
      <c r="Q21" s="5"/>
    </row>
    <row r="22" spans="1:17">
      <c r="A22" s="33"/>
      <c r="C22" s="43"/>
      <c r="D22" s="42"/>
      <c r="M22" s="33"/>
      <c r="N22" s="5"/>
      <c r="O22" s="5"/>
      <c r="P22" s="5"/>
      <c r="Q22" s="5"/>
    </row>
    <row r="23" spans="1:17">
      <c r="A23" s="33"/>
      <c r="C23" s="43"/>
      <c r="D23" s="42"/>
      <c r="M23" s="33"/>
      <c r="N23" s="5"/>
      <c r="O23" s="5"/>
      <c r="P23" s="5"/>
      <c r="Q23" s="5"/>
    </row>
    <row r="24" spans="1:17">
      <c r="A24" s="33"/>
      <c r="C24" s="33"/>
      <c r="D24" s="38"/>
      <c r="M24" s="33"/>
      <c r="N24" s="5"/>
      <c r="O24" s="5"/>
      <c r="P24" s="5"/>
      <c r="Q24" s="5"/>
    </row>
    <row r="25" spans="1:17">
      <c r="A25" s="33"/>
      <c r="C25" s="33"/>
      <c r="D25" s="38"/>
      <c r="M25" s="33"/>
      <c r="N25" s="5"/>
      <c r="O25" s="5"/>
      <c r="P25" s="5"/>
      <c r="Q25" s="5"/>
    </row>
    <row r="26" spans="1:17">
      <c r="A26" s="33"/>
      <c r="C26" s="33"/>
      <c r="D26" s="38"/>
      <c r="M26" s="33"/>
      <c r="N26" s="5"/>
      <c r="O26" s="5"/>
      <c r="P26" s="5"/>
      <c r="Q26" s="5"/>
    </row>
    <row r="27" spans="1:17">
      <c r="A27" s="33"/>
      <c r="C27" s="33"/>
      <c r="D27" s="38"/>
      <c r="M27" s="33"/>
      <c r="N27" s="5"/>
      <c r="O27" s="5"/>
      <c r="P27" s="5"/>
      <c r="Q27" s="5"/>
    </row>
    <row r="28" spans="1:17">
      <c r="A28" s="33"/>
      <c r="C28" s="33"/>
      <c r="D28" s="38"/>
      <c r="M28" s="33"/>
      <c r="N28" s="5"/>
      <c r="O28" s="5"/>
      <c r="P28" s="5"/>
      <c r="Q28" s="5"/>
    </row>
    <row r="29" spans="1:17">
      <c r="A29" s="33"/>
      <c r="C29" s="33"/>
      <c r="D29" s="38"/>
      <c r="M29" s="33"/>
      <c r="N29" s="5"/>
      <c r="O29" s="5"/>
      <c r="P29" s="5"/>
      <c r="Q29" s="5"/>
    </row>
    <row r="30" spans="1:17">
      <c r="A30" s="33"/>
      <c r="C30" s="33"/>
      <c r="D30" s="38"/>
      <c r="M30" s="33"/>
      <c r="N30" s="5"/>
      <c r="O30" s="5"/>
      <c r="P30" s="5"/>
      <c r="Q30" s="5"/>
    </row>
    <row r="31" spans="1:17">
      <c r="A31" s="33"/>
      <c r="C31" s="33"/>
      <c r="D31" s="38"/>
      <c r="M31" s="33"/>
      <c r="N31" s="5"/>
      <c r="O31" s="5"/>
      <c r="P31" s="5"/>
      <c r="Q31" s="5"/>
    </row>
    <row r="32" spans="1:17">
      <c r="A32" s="33"/>
      <c r="C32" s="33"/>
      <c r="D32" s="38"/>
      <c r="M32" s="33"/>
      <c r="N32" s="5"/>
      <c r="O32" s="5"/>
      <c r="P32" s="5"/>
      <c r="Q32" s="5"/>
    </row>
    <row r="33" spans="1:17">
      <c r="A33" s="33"/>
      <c r="C33" s="33"/>
      <c r="D33" s="38"/>
      <c r="M33" s="33"/>
      <c r="N33" s="5"/>
      <c r="O33" s="5"/>
      <c r="P33" s="5"/>
      <c r="Q33" s="5"/>
    </row>
    <row r="34" spans="1:17">
      <c r="A34" s="33"/>
      <c r="C34" s="33"/>
      <c r="D34" s="38"/>
      <c r="M34" s="33"/>
      <c r="N34" s="5"/>
      <c r="O34" s="5"/>
      <c r="P34" s="5"/>
      <c r="Q34" s="5"/>
    </row>
    <row r="35" spans="1:17">
      <c r="A35" s="33"/>
      <c r="C35" s="33"/>
      <c r="D35" s="38"/>
      <c r="M35" s="33"/>
      <c r="N35" s="5"/>
      <c r="O35" s="5"/>
      <c r="P35" s="5"/>
      <c r="Q35" s="5"/>
    </row>
    <row r="36" spans="1:17">
      <c r="A36" s="33"/>
      <c r="C36" s="33"/>
      <c r="D36" s="38"/>
      <c r="M36" s="33"/>
      <c r="N36" s="5"/>
      <c r="O36" s="5"/>
      <c r="P36" s="5"/>
      <c r="Q36" s="5"/>
    </row>
    <row r="37" spans="1:17">
      <c r="A37" s="33"/>
      <c r="C37" s="33"/>
      <c r="D37" s="38"/>
      <c r="M37" s="33"/>
      <c r="N37" s="5"/>
      <c r="O37" s="5"/>
      <c r="P37" s="5"/>
      <c r="Q37" s="5"/>
    </row>
    <row r="38" spans="1:17">
      <c r="A38" s="33"/>
      <c r="C38" s="33"/>
      <c r="D38" s="38"/>
      <c r="M38" s="33"/>
      <c r="N38" s="5"/>
      <c r="O38" s="5"/>
      <c r="P38" s="5"/>
      <c r="Q38" s="5"/>
    </row>
    <row r="39" spans="1:17">
      <c r="A39" s="33"/>
      <c r="C39" s="33"/>
      <c r="D39" s="38"/>
      <c r="M39" s="33"/>
      <c r="N39" s="5"/>
      <c r="O39" s="5"/>
      <c r="P39" s="5"/>
      <c r="Q39" s="5"/>
    </row>
    <row r="40" spans="1:17">
      <c r="A40" s="33"/>
      <c r="C40" s="33"/>
      <c r="D40" s="38"/>
      <c r="M40" s="33"/>
      <c r="N40" s="5"/>
      <c r="O40" s="5"/>
      <c r="P40" s="5"/>
      <c r="Q40" s="5"/>
    </row>
    <row r="41" spans="1:17">
      <c r="A41" s="33"/>
      <c r="C41" s="33"/>
      <c r="D41" s="38"/>
      <c r="M41" s="33"/>
      <c r="N41" s="5"/>
      <c r="O41" s="5"/>
      <c r="P41" s="5"/>
      <c r="Q41" s="5"/>
    </row>
    <row r="42" spans="1:17">
      <c r="A42" s="33"/>
      <c r="C42" s="33"/>
      <c r="D42" s="38"/>
      <c r="M42" s="33"/>
      <c r="N42" s="5"/>
      <c r="O42" s="5"/>
      <c r="P42" s="5"/>
      <c r="Q42" s="5"/>
    </row>
    <row r="43" spans="1:17">
      <c r="A43" s="33"/>
      <c r="C43" s="33"/>
      <c r="D43" s="38"/>
      <c r="M43" s="33"/>
      <c r="N43" s="5"/>
      <c r="O43" s="5"/>
      <c r="P43" s="5"/>
      <c r="Q43" s="5"/>
    </row>
    <row r="44" spans="1:17">
      <c r="A44" s="33"/>
      <c r="C44" s="33"/>
      <c r="D44" s="38"/>
      <c r="M44" s="33"/>
      <c r="N44" s="5"/>
      <c r="O44" s="5"/>
      <c r="P44" s="5"/>
      <c r="Q44" s="5"/>
    </row>
    <row r="45" spans="1:17">
      <c r="A45" s="33"/>
      <c r="C45" s="33"/>
      <c r="D45" s="38"/>
      <c r="M45" s="33"/>
      <c r="N45" s="5"/>
      <c r="O45" s="5"/>
      <c r="P45" s="5"/>
      <c r="Q45" s="5"/>
    </row>
    <row r="46" spans="1:17">
      <c r="A46" s="33"/>
      <c r="C46" s="33"/>
      <c r="D46" s="38"/>
      <c r="M46" s="33"/>
      <c r="N46" s="5"/>
      <c r="O46" s="5"/>
      <c r="P46" s="5"/>
      <c r="Q46" s="5"/>
    </row>
    <row r="47" spans="1:17">
      <c r="A47" s="33"/>
      <c r="C47" s="33"/>
      <c r="D47" s="38"/>
      <c r="M47" s="33"/>
      <c r="N47" s="5"/>
      <c r="O47" s="5"/>
      <c r="P47" s="5"/>
      <c r="Q47" s="5"/>
    </row>
    <row r="48" spans="1:17">
      <c r="A48" s="33"/>
      <c r="C48" s="33"/>
      <c r="D48" s="38"/>
      <c r="M48" s="33"/>
      <c r="N48" s="5"/>
      <c r="O48" s="5"/>
      <c r="P48" s="5"/>
      <c r="Q48" s="5"/>
    </row>
    <row r="49" spans="1:17">
      <c r="A49" s="33"/>
      <c r="C49" s="33"/>
      <c r="D49" s="38"/>
      <c r="M49" s="33"/>
      <c r="N49" s="5"/>
      <c r="O49" s="5"/>
      <c r="P49" s="5"/>
      <c r="Q49" s="5"/>
    </row>
    <row r="50" spans="1:17">
      <c r="A50" s="33"/>
      <c r="C50" s="33"/>
      <c r="D50" s="38"/>
      <c r="M50" s="33"/>
      <c r="N50" s="5"/>
      <c r="O50" s="5"/>
      <c r="P50" s="5"/>
      <c r="Q50" s="5"/>
    </row>
    <row r="51" spans="1:17">
      <c r="A51" s="33"/>
      <c r="C51" s="33"/>
      <c r="D51" s="38"/>
      <c r="M51" s="33"/>
      <c r="N51" s="5"/>
      <c r="O51" s="5"/>
      <c r="P51" s="5"/>
      <c r="Q51" s="5"/>
    </row>
    <row r="52" spans="1:17">
      <c r="A52" s="33"/>
      <c r="C52" s="33"/>
      <c r="D52" s="38"/>
      <c r="M52" s="33"/>
      <c r="N52" s="5"/>
      <c r="O52" s="5"/>
      <c r="P52" s="5"/>
      <c r="Q52" s="5"/>
    </row>
    <row r="53" spans="1:17">
      <c r="A53" s="33"/>
      <c r="C53" s="33"/>
      <c r="D53" s="38"/>
      <c r="M53" s="33"/>
      <c r="N53" s="5"/>
      <c r="O53" s="5"/>
      <c r="P53" s="5"/>
      <c r="Q53" s="5"/>
    </row>
    <row r="54" spans="1:17">
      <c r="A54" s="33"/>
      <c r="C54" s="33"/>
      <c r="D54" s="38"/>
      <c r="M54" s="33"/>
      <c r="N54" s="5"/>
      <c r="O54" s="5"/>
      <c r="P54" s="5"/>
      <c r="Q54" s="5"/>
    </row>
    <row r="55" spans="1:17">
      <c r="A55" s="33"/>
      <c r="C55" s="33"/>
      <c r="D55" s="38"/>
      <c r="M55" s="33"/>
      <c r="N55" s="5"/>
      <c r="O55" s="5"/>
      <c r="P55" s="5"/>
      <c r="Q55" s="5"/>
    </row>
    <row r="56" spans="1:17">
      <c r="A56" s="33"/>
      <c r="C56" s="33"/>
      <c r="D56" s="38"/>
      <c r="M56" s="33"/>
      <c r="N56" s="5"/>
      <c r="O56" s="5"/>
      <c r="P56" s="5"/>
      <c r="Q56" s="5"/>
    </row>
    <row r="57" spans="1:17">
      <c r="A57" s="33"/>
      <c r="C57" s="33"/>
      <c r="D57" s="38"/>
      <c r="M57" s="33"/>
      <c r="N57" s="5"/>
      <c r="O57" s="5"/>
      <c r="P57" s="5"/>
      <c r="Q57" s="5"/>
    </row>
    <row r="58" spans="1:17">
      <c r="A58" s="33"/>
      <c r="C58" s="33"/>
      <c r="D58" s="38"/>
      <c r="M58" s="33"/>
      <c r="N58" s="5"/>
      <c r="O58" s="5"/>
      <c r="P58" s="5"/>
      <c r="Q58" s="5"/>
    </row>
    <row r="59" spans="1:17">
      <c r="A59" s="33"/>
      <c r="C59" s="33"/>
      <c r="D59" s="38"/>
      <c r="M59" s="33"/>
      <c r="N59" s="5"/>
      <c r="O59" s="5"/>
      <c r="P59" s="5"/>
      <c r="Q59" s="5"/>
    </row>
    <row r="60" spans="1:17">
      <c r="A60" s="33"/>
      <c r="C60" s="33"/>
      <c r="D60" s="38"/>
      <c r="M60" s="33"/>
      <c r="N60" s="5"/>
      <c r="O60" s="5"/>
      <c r="P60" s="5"/>
      <c r="Q60" s="5"/>
    </row>
    <row r="61" spans="1:17">
      <c r="A61" s="33"/>
      <c r="C61" s="33"/>
      <c r="D61" s="38"/>
      <c r="M61" s="33"/>
      <c r="N61" s="5"/>
      <c r="O61" s="5"/>
      <c r="P61" s="5"/>
      <c r="Q61" s="5"/>
    </row>
    <row r="62" spans="1:17">
      <c r="A62" s="33"/>
      <c r="C62" s="33"/>
      <c r="D62" s="38"/>
      <c r="M62" s="33"/>
      <c r="N62" s="5"/>
      <c r="O62" s="5"/>
      <c r="P62" s="5"/>
      <c r="Q62" s="5"/>
    </row>
    <row r="63" spans="1:17">
      <c r="A63" s="33"/>
      <c r="C63" s="33"/>
      <c r="D63" s="38"/>
      <c r="M63" s="33"/>
      <c r="N63" s="5"/>
      <c r="O63" s="5"/>
      <c r="P63" s="5"/>
      <c r="Q63" s="5"/>
    </row>
    <row r="64" spans="1:17">
      <c r="A64" s="33"/>
      <c r="C64" s="33"/>
      <c r="D64" s="38"/>
      <c r="M64" s="33"/>
      <c r="N64" s="5"/>
      <c r="O64" s="5"/>
      <c r="P64" s="5"/>
      <c r="Q64" s="5"/>
    </row>
    <row r="65" spans="1:17">
      <c r="A65" s="33"/>
      <c r="C65" s="33"/>
      <c r="D65" s="38"/>
      <c r="M65" s="33"/>
      <c r="N65" s="5"/>
      <c r="O65" s="5"/>
      <c r="P65" s="5"/>
      <c r="Q65" s="5"/>
    </row>
    <row r="66" spans="1:17">
      <c r="A66" s="33"/>
      <c r="C66" s="33"/>
      <c r="D66" s="38"/>
      <c r="M66" s="33"/>
      <c r="N66" s="5"/>
      <c r="O66" s="5"/>
      <c r="P66" s="5"/>
      <c r="Q66" s="5"/>
    </row>
    <row r="67" spans="1:17">
      <c r="A67" s="33"/>
      <c r="C67" s="33"/>
      <c r="D67" s="38"/>
      <c r="M67" s="33"/>
      <c r="N67" s="5"/>
      <c r="O67" s="5"/>
      <c r="P67" s="5"/>
      <c r="Q67" s="5"/>
    </row>
    <row r="68" spans="1:17">
      <c r="A68" s="33"/>
      <c r="C68" s="33"/>
      <c r="D68" s="38"/>
      <c r="M68" s="33"/>
      <c r="N68" s="5"/>
      <c r="O68" s="5"/>
      <c r="P68" s="5"/>
      <c r="Q68" s="5"/>
    </row>
    <row r="69" spans="1:17">
      <c r="A69" s="33"/>
      <c r="C69" s="33"/>
      <c r="D69" s="38"/>
      <c r="M69" s="33"/>
      <c r="N69" s="5"/>
      <c r="O69" s="5"/>
      <c r="P69" s="5"/>
      <c r="Q69" s="5"/>
    </row>
    <row r="70" spans="1:17">
      <c r="A70" s="33"/>
      <c r="C70" s="33"/>
      <c r="D70" s="38"/>
      <c r="M70" s="33"/>
      <c r="N70" s="5"/>
      <c r="O70" s="5"/>
      <c r="P70" s="5"/>
      <c r="Q70" s="5"/>
    </row>
    <row r="71" spans="1:17">
      <c r="A71" s="33"/>
      <c r="C71" s="33"/>
      <c r="D71" s="38"/>
      <c r="M71" s="33"/>
      <c r="N71" s="5"/>
      <c r="O71" s="5"/>
      <c r="P71" s="5"/>
      <c r="Q71" s="5"/>
    </row>
    <row r="72" spans="1:17">
      <c r="A72" s="33"/>
      <c r="C72" s="33"/>
      <c r="D72" s="38"/>
      <c r="M72" s="33"/>
      <c r="N72" s="5"/>
      <c r="O72" s="5"/>
      <c r="P72" s="5"/>
      <c r="Q72" s="5"/>
    </row>
    <row r="73" spans="1:17">
      <c r="A73" s="33"/>
      <c r="C73" s="33"/>
      <c r="D73" s="38"/>
      <c r="M73" s="33"/>
      <c r="N73" s="5"/>
      <c r="O73" s="5"/>
      <c r="P73" s="5"/>
      <c r="Q73" s="5"/>
    </row>
    <row r="74" spans="1:17">
      <c r="A74" s="33"/>
      <c r="C74" s="33"/>
      <c r="D74" s="38"/>
      <c r="M74" s="33"/>
      <c r="N74" s="5"/>
      <c r="O74" s="5"/>
      <c r="P74" s="5"/>
      <c r="Q74" s="5"/>
    </row>
    <row r="75" spans="1:17">
      <c r="A75" s="33"/>
      <c r="C75" s="33"/>
      <c r="D75" s="38"/>
      <c r="M75" s="33"/>
      <c r="N75" s="5"/>
      <c r="O75" s="5"/>
      <c r="P75" s="5"/>
      <c r="Q75" s="5"/>
    </row>
    <row r="76" spans="1:17">
      <c r="A76" s="33"/>
      <c r="C76" s="33"/>
      <c r="D76" s="38"/>
      <c r="M76" s="33"/>
      <c r="N76" s="5"/>
      <c r="O76" s="5"/>
      <c r="P76" s="5"/>
      <c r="Q76" s="5"/>
    </row>
    <row r="77" spans="1:17">
      <c r="A77" s="33"/>
      <c r="C77" s="33"/>
      <c r="D77" s="38"/>
      <c r="M77" s="33"/>
      <c r="N77" s="5"/>
      <c r="O77" s="5"/>
      <c r="P77" s="5"/>
      <c r="Q77" s="5"/>
    </row>
    <row r="78" spans="1:17">
      <c r="A78" s="33"/>
      <c r="C78" s="33"/>
      <c r="D78" s="38"/>
      <c r="M78" s="33"/>
      <c r="N78" s="5"/>
      <c r="O78" s="5"/>
      <c r="P78" s="5"/>
      <c r="Q78" s="5"/>
    </row>
    <row r="79" spans="1:17">
      <c r="A79" s="33"/>
      <c r="C79" s="33"/>
      <c r="D79" s="38"/>
      <c r="M79" s="33"/>
      <c r="N79" s="5"/>
      <c r="O79" s="5"/>
      <c r="P79" s="5"/>
      <c r="Q79" s="5"/>
    </row>
    <row r="80" spans="1:17">
      <c r="A80" s="33"/>
      <c r="C80" s="33"/>
      <c r="D80" s="38"/>
      <c r="M80" s="33"/>
      <c r="N80" s="5"/>
      <c r="O80" s="5"/>
      <c r="P80" s="5"/>
      <c r="Q80" s="5"/>
    </row>
    <row r="81" spans="1:17">
      <c r="A81" s="33"/>
      <c r="C81" s="33"/>
      <c r="D81" s="38"/>
      <c r="M81" s="33"/>
      <c r="N81" s="5"/>
      <c r="O81" s="5"/>
      <c r="P81" s="5"/>
      <c r="Q81" s="5"/>
    </row>
    <row r="82" spans="1:17">
      <c r="A82" s="33"/>
      <c r="C82" s="33"/>
      <c r="D82" s="38"/>
      <c r="M82" s="33"/>
      <c r="N82" s="5"/>
      <c r="O82" s="5"/>
      <c r="P82" s="5"/>
      <c r="Q82" s="5"/>
    </row>
    <row r="83" spans="1:17">
      <c r="A83" s="33"/>
      <c r="C83" s="33"/>
      <c r="D83" s="38"/>
      <c r="M83" s="33"/>
      <c r="N83" s="5"/>
      <c r="O83" s="5"/>
      <c r="P83" s="5"/>
      <c r="Q83" s="5"/>
    </row>
    <row r="84" spans="1:17">
      <c r="A84" s="33"/>
      <c r="C84" s="33"/>
      <c r="D84" s="38"/>
      <c r="M84" s="33"/>
      <c r="N84" s="5"/>
      <c r="O84" s="5"/>
      <c r="P84" s="5"/>
      <c r="Q84" s="5"/>
    </row>
    <row r="85" spans="1:17">
      <c r="A85" s="33"/>
      <c r="C85" s="33"/>
      <c r="D85" s="38"/>
      <c r="M85" s="33"/>
      <c r="N85" s="5"/>
      <c r="O85" s="5"/>
      <c r="P85" s="5"/>
      <c r="Q85" s="5"/>
    </row>
    <row r="86" spans="1:17">
      <c r="A86" s="33"/>
      <c r="C86" s="33"/>
      <c r="D86" s="38"/>
      <c r="M86" s="33"/>
      <c r="N86" s="5"/>
      <c r="O86" s="5"/>
      <c r="P86" s="5"/>
      <c r="Q86" s="5"/>
    </row>
    <row r="87" spans="1:17">
      <c r="A87" s="33"/>
      <c r="C87" s="33"/>
      <c r="D87" s="38"/>
      <c r="M87" s="33"/>
      <c r="N87" s="5"/>
      <c r="O87" s="5"/>
      <c r="P87" s="5"/>
      <c r="Q87" s="5"/>
    </row>
    <row r="88" spans="1:17">
      <c r="A88" s="33"/>
      <c r="C88" s="33"/>
      <c r="D88" s="38"/>
      <c r="M88" s="33"/>
      <c r="N88" s="5"/>
      <c r="O88" s="5"/>
      <c r="P88" s="5"/>
      <c r="Q88" s="5"/>
    </row>
    <row r="89" spans="1:17">
      <c r="A89" s="33"/>
      <c r="C89" s="33"/>
      <c r="D89" s="38"/>
      <c r="M89" s="33"/>
      <c r="N89" s="5"/>
      <c r="O89" s="5"/>
      <c r="P89" s="5"/>
      <c r="Q89" s="5"/>
    </row>
    <row r="90" spans="1:17">
      <c r="A90" s="33"/>
      <c r="C90" s="33"/>
      <c r="D90" s="38"/>
      <c r="M90" s="33"/>
      <c r="N90" s="5"/>
      <c r="O90" s="5"/>
      <c r="P90" s="5"/>
      <c r="Q90" s="5"/>
    </row>
    <row r="91" spans="1:17">
      <c r="A91" s="33"/>
      <c r="C91" s="33"/>
      <c r="D91" s="38"/>
      <c r="M91" s="33"/>
      <c r="N91" s="5"/>
      <c r="O91" s="5"/>
      <c r="P91" s="5"/>
      <c r="Q91" s="5"/>
    </row>
    <row r="92" spans="1:17">
      <c r="A92" s="33"/>
      <c r="C92" s="33"/>
      <c r="D92" s="38"/>
      <c r="M92" s="33"/>
      <c r="N92" s="5"/>
      <c r="O92" s="5"/>
      <c r="P92" s="5"/>
      <c r="Q92" s="5"/>
    </row>
    <row r="93" spans="1:17">
      <c r="A93" s="33"/>
      <c r="C93" s="33"/>
      <c r="D93" s="38"/>
      <c r="M93" s="33"/>
      <c r="N93" s="5"/>
      <c r="O93" s="5"/>
      <c r="P93" s="5"/>
      <c r="Q93" s="5"/>
    </row>
    <row r="94" spans="1:17">
      <c r="A94" s="33"/>
      <c r="C94" s="33"/>
      <c r="D94" s="38"/>
      <c r="M94" s="33"/>
      <c r="N94" s="5"/>
      <c r="O94" s="5"/>
      <c r="P94" s="5"/>
      <c r="Q94" s="5"/>
    </row>
    <row r="95" spans="1:17">
      <c r="A95" s="33"/>
      <c r="C95" s="33"/>
      <c r="D95" s="38"/>
      <c r="M95" s="33"/>
      <c r="N95" s="5"/>
      <c r="O95" s="5"/>
      <c r="P95" s="5"/>
      <c r="Q95" s="5"/>
    </row>
    <row r="96" spans="1:17">
      <c r="A96" s="33"/>
      <c r="C96" s="33"/>
      <c r="D96" s="38"/>
      <c r="M96" s="33"/>
      <c r="N96" s="5"/>
      <c r="O96" s="5"/>
      <c r="P96" s="5"/>
      <c r="Q96" s="5"/>
    </row>
    <row r="97" spans="1:17">
      <c r="A97" s="33"/>
      <c r="C97" s="33"/>
      <c r="D97" s="38"/>
      <c r="M97" s="33"/>
      <c r="N97" s="5"/>
      <c r="O97" s="5"/>
      <c r="P97" s="5"/>
      <c r="Q97" s="5"/>
    </row>
    <row r="98" spans="1:17">
      <c r="A98" s="33"/>
      <c r="C98" s="33"/>
      <c r="D98" s="38"/>
      <c r="M98" s="33"/>
      <c r="N98" s="5"/>
      <c r="O98" s="5"/>
      <c r="P98" s="5"/>
      <c r="Q98" s="5"/>
    </row>
    <row r="99" spans="1:17">
      <c r="A99" s="33"/>
      <c r="C99" s="33"/>
      <c r="D99" s="38"/>
      <c r="M99" s="33"/>
      <c r="N99" s="5"/>
      <c r="O99" s="5"/>
      <c r="P99" s="5"/>
      <c r="Q99" s="5"/>
    </row>
    <row r="100" spans="1:17">
      <c r="A100" s="33"/>
      <c r="C100" s="33"/>
      <c r="D100" s="38"/>
      <c r="M100" s="33"/>
      <c r="N100" s="5"/>
      <c r="O100" s="5"/>
      <c r="P100" s="5"/>
      <c r="Q100" s="5"/>
    </row>
    <row r="101" spans="1:17">
      <c r="A101" s="33"/>
      <c r="C101" s="33"/>
      <c r="D101" s="38"/>
      <c r="M101" s="33"/>
      <c r="N101" s="5"/>
      <c r="O101" s="5"/>
      <c r="P101" s="5"/>
      <c r="Q101" s="5"/>
    </row>
    <row r="102" spans="1:17">
      <c r="A102" s="33"/>
      <c r="C102" s="33"/>
      <c r="D102" s="38"/>
      <c r="M102" s="33"/>
      <c r="N102" s="5"/>
      <c r="O102" s="5"/>
      <c r="P102" s="5"/>
      <c r="Q102" s="5"/>
    </row>
    <row r="103" spans="1:17">
      <c r="A103" s="33"/>
      <c r="C103" s="33"/>
      <c r="D103" s="38"/>
      <c r="M103" s="33"/>
      <c r="N103" s="5"/>
      <c r="O103" s="5"/>
      <c r="P103" s="5"/>
      <c r="Q103" s="5"/>
    </row>
    <row r="104" spans="1:17">
      <c r="A104" s="33"/>
      <c r="C104" s="33"/>
      <c r="D104" s="38"/>
      <c r="M104" s="33"/>
      <c r="N104" s="5"/>
      <c r="O104" s="5"/>
      <c r="P104" s="5"/>
      <c r="Q104" s="5"/>
    </row>
    <row r="105" spans="1:17">
      <c r="A105" s="33"/>
      <c r="C105" s="33"/>
      <c r="D105" s="38"/>
      <c r="M105" s="33"/>
      <c r="N105" s="5"/>
      <c r="O105" s="5"/>
      <c r="P105" s="5"/>
      <c r="Q105" s="5"/>
    </row>
    <row r="106" spans="1:17">
      <c r="A106" s="33"/>
      <c r="C106" s="33"/>
      <c r="D106" s="38"/>
      <c r="M106" s="33"/>
      <c r="N106" s="5"/>
      <c r="O106" s="5"/>
      <c r="P106" s="5"/>
      <c r="Q106" s="5"/>
    </row>
    <row r="107" spans="1:17">
      <c r="A107" s="33"/>
      <c r="C107" s="33"/>
      <c r="D107" s="38"/>
      <c r="M107" s="33"/>
      <c r="N107" s="5"/>
      <c r="O107" s="5"/>
      <c r="P107" s="5"/>
      <c r="Q107" s="5"/>
    </row>
    <row r="108" spans="1:17">
      <c r="A108" s="33"/>
      <c r="C108" s="33"/>
      <c r="D108" s="38"/>
      <c r="M108" s="33"/>
      <c r="N108" s="5"/>
      <c r="O108" s="5"/>
      <c r="P108" s="5"/>
      <c r="Q108" s="5"/>
    </row>
    <row r="109" spans="1:17">
      <c r="A109" s="33"/>
      <c r="C109" s="33"/>
      <c r="D109" s="38"/>
      <c r="M109" s="33"/>
      <c r="N109" s="5"/>
      <c r="O109" s="5"/>
      <c r="P109" s="5"/>
      <c r="Q109" s="5"/>
    </row>
    <row r="110" spans="1:17">
      <c r="A110" s="33"/>
      <c r="C110" s="33"/>
      <c r="D110" s="38"/>
      <c r="M110" s="33"/>
      <c r="N110" s="5"/>
      <c r="O110" s="5"/>
      <c r="P110" s="5"/>
      <c r="Q110" s="5"/>
    </row>
    <row r="111" spans="1:17">
      <c r="A111" s="33"/>
      <c r="C111" s="33"/>
      <c r="D111" s="38"/>
      <c r="M111" s="33"/>
      <c r="N111" s="5"/>
      <c r="O111" s="5"/>
      <c r="P111" s="5"/>
      <c r="Q111" s="5"/>
    </row>
    <row r="112" spans="1:17">
      <c r="A112" s="33"/>
      <c r="C112" s="33"/>
      <c r="D112" s="38"/>
      <c r="M112" s="33"/>
      <c r="N112" s="5"/>
      <c r="O112" s="5"/>
      <c r="P112" s="5"/>
      <c r="Q112" s="5"/>
    </row>
    <row r="113" spans="1:17">
      <c r="A113" s="33"/>
      <c r="C113" s="33"/>
      <c r="D113" s="38"/>
      <c r="M113" s="33"/>
      <c r="N113" s="5"/>
      <c r="O113" s="5"/>
      <c r="P113" s="5"/>
      <c r="Q113" s="5"/>
    </row>
    <row r="114" spans="1:17">
      <c r="A114" s="33"/>
      <c r="C114" s="33"/>
      <c r="D114" s="38"/>
      <c r="M114" s="33"/>
      <c r="N114" s="5"/>
      <c r="O114" s="5"/>
      <c r="P114" s="5"/>
      <c r="Q114" s="5"/>
    </row>
    <row r="115" spans="1:17">
      <c r="A115" s="33"/>
      <c r="C115" s="33"/>
      <c r="D115" s="38"/>
      <c r="M115" s="33"/>
      <c r="N115" s="5"/>
      <c r="O115" s="5"/>
      <c r="P115" s="5"/>
      <c r="Q115" s="5"/>
    </row>
    <row r="116" spans="1:17">
      <c r="A116" s="33"/>
      <c r="C116" s="33"/>
      <c r="D116" s="38"/>
      <c r="M116" s="33"/>
      <c r="N116" s="5"/>
      <c r="O116" s="5"/>
      <c r="P116" s="5"/>
      <c r="Q116" s="5"/>
    </row>
    <row r="117" spans="1:17">
      <c r="A117" s="33"/>
      <c r="C117" s="33"/>
      <c r="D117" s="38"/>
      <c r="M117" s="33"/>
      <c r="N117" s="5"/>
      <c r="O117" s="5"/>
      <c r="P117" s="5"/>
      <c r="Q117" s="5"/>
    </row>
    <row r="118" spans="1:17">
      <c r="A118" s="33"/>
      <c r="C118" s="33"/>
      <c r="D118" s="38"/>
      <c r="M118" s="33"/>
      <c r="N118" s="5"/>
      <c r="O118" s="5"/>
      <c r="P118" s="5"/>
      <c r="Q118" s="5"/>
    </row>
    <row r="119" spans="1:17">
      <c r="A119" s="33"/>
      <c r="C119" s="33"/>
      <c r="D119" s="38"/>
      <c r="M119" s="33"/>
      <c r="N119" s="5"/>
      <c r="O119" s="5"/>
      <c r="P119" s="5"/>
      <c r="Q119" s="5"/>
    </row>
    <row r="120" spans="1:17">
      <c r="A120" s="33"/>
      <c r="C120" s="33"/>
      <c r="D120" s="38"/>
      <c r="M120" s="33"/>
      <c r="N120" s="5"/>
      <c r="O120" s="5"/>
      <c r="P120" s="5"/>
      <c r="Q120" s="5"/>
    </row>
    <row r="121" spans="1:17">
      <c r="A121" s="33"/>
      <c r="C121" s="33"/>
      <c r="D121" s="38"/>
      <c r="M121" s="33"/>
      <c r="N121" s="5"/>
      <c r="O121" s="5"/>
      <c r="P121" s="5"/>
      <c r="Q121" s="5"/>
    </row>
    <row r="122" spans="1:17">
      <c r="A122" s="33"/>
      <c r="C122" s="33"/>
      <c r="D122" s="38"/>
      <c r="M122" s="33"/>
      <c r="N122" s="5"/>
      <c r="O122" s="5"/>
      <c r="P122" s="5"/>
      <c r="Q122" s="5"/>
    </row>
    <row r="123" spans="1:17">
      <c r="A123" s="33"/>
      <c r="C123" s="33"/>
      <c r="D123" s="38"/>
      <c r="M123" s="33"/>
      <c r="N123" s="5"/>
      <c r="O123" s="5"/>
      <c r="P123" s="5"/>
      <c r="Q123" s="5"/>
    </row>
    <row r="124" spans="1:17">
      <c r="A124" s="33"/>
      <c r="C124" s="33"/>
      <c r="D124" s="38"/>
      <c r="M124" s="33"/>
      <c r="N124" s="5"/>
      <c r="O124" s="5"/>
      <c r="P124" s="5"/>
      <c r="Q124" s="5"/>
    </row>
    <row r="125" spans="1:17">
      <c r="A125" s="33"/>
      <c r="C125" s="33"/>
      <c r="D125" s="38"/>
      <c r="M125" s="33"/>
      <c r="N125" s="5"/>
      <c r="O125" s="5"/>
      <c r="P125" s="5"/>
      <c r="Q125" s="5"/>
    </row>
    <row r="126" spans="1:17">
      <c r="A126" s="33"/>
      <c r="C126" s="33"/>
      <c r="D126" s="38"/>
      <c r="M126" s="33"/>
      <c r="N126" s="5"/>
      <c r="O126" s="5"/>
      <c r="P126" s="5"/>
      <c r="Q126" s="5"/>
    </row>
    <row r="127" spans="1:17">
      <c r="A127" s="33"/>
      <c r="C127" s="33"/>
      <c r="D127" s="38"/>
      <c r="M127" s="33"/>
      <c r="N127" s="5"/>
      <c r="O127" s="5"/>
      <c r="P127" s="5"/>
      <c r="Q127" s="5"/>
    </row>
    <row r="128" spans="1:17">
      <c r="A128" s="33"/>
      <c r="C128" s="33"/>
      <c r="D128" s="38"/>
      <c r="M128" s="33"/>
      <c r="N128" s="5"/>
      <c r="O128" s="5"/>
      <c r="P128" s="5"/>
      <c r="Q128" s="5"/>
    </row>
    <row r="129" spans="1:17">
      <c r="A129" s="33"/>
      <c r="C129" s="33"/>
      <c r="D129" s="38"/>
      <c r="M129" s="33"/>
      <c r="N129" s="5"/>
      <c r="O129" s="5"/>
      <c r="P129" s="5"/>
      <c r="Q129" s="5"/>
    </row>
    <row r="130" spans="1:17">
      <c r="A130" s="33"/>
      <c r="C130" s="33"/>
      <c r="D130" s="38"/>
      <c r="M130" s="33"/>
      <c r="N130" s="5"/>
      <c r="O130" s="5"/>
      <c r="P130" s="5"/>
      <c r="Q130" s="5"/>
    </row>
    <row r="131" spans="1:17">
      <c r="A131" s="33"/>
      <c r="C131" s="33"/>
      <c r="D131" s="38"/>
      <c r="M131" s="33"/>
      <c r="N131" s="5"/>
      <c r="O131" s="5"/>
      <c r="P131" s="5"/>
      <c r="Q131" s="5"/>
    </row>
    <row r="132" spans="1:17">
      <c r="A132" s="33"/>
      <c r="C132" s="33"/>
      <c r="D132" s="38"/>
      <c r="M132" s="33"/>
      <c r="N132" s="5"/>
      <c r="O132" s="5"/>
      <c r="P132" s="5"/>
      <c r="Q132" s="5"/>
    </row>
    <row r="133" spans="1:17">
      <c r="A133" s="33"/>
      <c r="C133" s="33"/>
      <c r="D133" s="38"/>
      <c r="M133" s="33"/>
      <c r="N133" s="5"/>
      <c r="O133" s="5"/>
      <c r="P133" s="5"/>
      <c r="Q133" s="5"/>
    </row>
    <row r="134" spans="1:17">
      <c r="A134" s="33"/>
      <c r="C134" s="33"/>
      <c r="D134" s="38"/>
      <c r="M134" s="33"/>
      <c r="N134" s="5"/>
      <c r="O134" s="5"/>
      <c r="P134" s="5"/>
      <c r="Q134" s="5"/>
    </row>
    <row r="135" spans="1:17">
      <c r="A135" s="33"/>
      <c r="C135" s="33"/>
      <c r="D135" s="38"/>
      <c r="M135" s="33"/>
      <c r="N135" s="5"/>
      <c r="O135" s="5"/>
      <c r="P135" s="5"/>
      <c r="Q135" s="5"/>
    </row>
    <row r="136" spans="1:17">
      <c r="A136" s="33"/>
      <c r="C136" s="33"/>
      <c r="D136" s="38"/>
      <c r="M136" s="33"/>
      <c r="N136" s="5"/>
      <c r="O136" s="5"/>
      <c r="P136" s="5"/>
      <c r="Q136" s="5"/>
    </row>
    <row r="137" spans="1:17">
      <c r="A137" s="33"/>
      <c r="C137" s="33"/>
      <c r="D137" s="38"/>
      <c r="M137" s="33"/>
      <c r="N137" s="5"/>
      <c r="O137" s="5"/>
      <c r="P137" s="5"/>
      <c r="Q137" s="5"/>
    </row>
    <row r="138" spans="1:17">
      <c r="A138" s="33"/>
      <c r="C138" s="33"/>
      <c r="D138" s="38"/>
      <c r="M138" s="33"/>
      <c r="N138" s="5"/>
      <c r="O138" s="5"/>
      <c r="P138" s="5"/>
      <c r="Q138" s="5"/>
    </row>
    <row r="139" spans="1:17">
      <c r="A139" s="33"/>
      <c r="C139" s="33"/>
      <c r="D139" s="38"/>
      <c r="M139" s="33"/>
      <c r="N139" s="5"/>
      <c r="O139" s="5"/>
      <c r="P139" s="5"/>
      <c r="Q139" s="5"/>
    </row>
    <row r="140" spans="1:17">
      <c r="A140" s="33"/>
      <c r="C140" s="33"/>
      <c r="D140" s="38"/>
      <c r="M140" s="33"/>
      <c r="N140" s="5"/>
      <c r="O140" s="5"/>
      <c r="P140" s="5"/>
      <c r="Q140" s="5"/>
    </row>
    <row r="141" spans="1:17">
      <c r="A141" s="33"/>
      <c r="C141" s="33"/>
      <c r="D141" s="38"/>
      <c r="M141" s="33"/>
      <c r="N141" s="5"/>
      <c r="O141" s="5"/>
      <c r="P141" s="5"/>
      <c r="Q141" s="5"/>
    </row>
    <row r="142" spans="1:17">
      <c r="A142" s="33"/>
      <c r="C142" s="33"/>
      <c r="D142" s="38"/>
      <c r="M142" s="33"/>
      <c r="N142" s="5"/>
      <c r="O142" s="5"/>
      <c r="P142" s="5"/>
      <c r="Q142" s="5"/>
    </row>
    <row r="143" spans="1:17">
      <c r="A143" s="33"/>
      <c r="C143" s="33"/>
      <c r="D143" s="38"/>
      <c r="M143" s="33"/>
      <c r="N143" s="5"/>
      <c r="O143" s="5"/>
      <c r="P143" s="5"/>
      <c r="Q143" s="5"/>
    </row>
    <row r="144" spans="1:17">
      <c r="A144" s="33"/>
      <c r="C144" s="33"/>
      <c r="D144" s="38"/>
      <c r="M144" s="33"/>
      <c r="N144" s="5"/>
      <c r="O144" s="5"/>
      <c r="P144" s="5"/>
      <c r="Q144" s="5"/>
    </row>
    <row r="145" spans="1:17">
      <c r="A145" s="33"/>
      <c r="C145" s="33"/>
      <c r="D145" s="38"/>
      <c r="M145" s="33"/>
      <c r="N145" s="5"/>
      <c r="O145" s="5"/>
      <c r="P145" s="5"/>
      <c r="Q145" s="5"/>
    </row>
    <row r="146" spans="1:17">
      <c r="A146" s="33"/>
      <c r="C146" s="33"/>
      <c r="D146" s="38"/>
      <c r="M146" s="33"/>
      <c r="N146" s="5"/>
      <c r="O146" s="5"/>
      <c r="P146" s="5"/>
      <c r="Q146" s="5"/>
    </row>
    <row r="147" spans="1:17">
      <c r="A147" s="33"/>
      <c r="C147" s="33"/>
      <c r="D147" s="38"/>
      <c r="M147" s="33"/>
      <c r="N147" s="5"/>
      <c r="O147" s="5"/>
      <c r="P147" s="5"/>
      <c r="Q147" s="5"/>
    </row>
    <row r="148" spans="1:17">
      <c r="A148" s="33"/>
      <c r="C148" s="33"/>
      <c r="D148" s="38"/>
      <c r="M148" s="33"/>
      <c r="N148" s="5"/>
      <c r="O148" s="5"/>
      <c r="P148" s="5"/>
      <c r="Q148" s="5"/>
    </row>
    <row r="149" spans="1:17">
      <c r="A149" s="33"/>
      <c r="C149" s="33"/>
      <c r="D149" s="38"/>
      <c r="M149" s="33"/>
      <c r="N149" s="5"/>
      <c r="O149" s="5"/>
      <c r="P149" s="5"/>
      <c r="Q149" s="5"/>
    </row>
    <row r="150" spans="1:17">
      <c r="A150" s="33"/>
      <c r="C150" s="33"/>
      <c r="D150" s="38"/>
      <c r="M150" s="33"/>
      <c r="N150" s="5"/>
      <c r="O150" s="5"/>
      <c r="P150" s="5"/>
      <c r="Q150" s="5"/>
    </row>
    <row r="151" spans="1:17">
      <c r="A151" s="33"/>
      <c r="C151" s="33"/>
      <c r="D151" s="38"/>
      <c r="M151" s="33"/>
      <c r="N151" s="5"/>
      <c r="O151" s="5"/>
      <c r="P151" s="5"/>
      <c r="Q151" s="5"/>
    </row>
    <row r="152" spans="1:17">
      <c r="A152" s="33"/>
      <c r="C152" s="33"/>
      <c r="D152" s="38"/>
      <c r="M152" s="33"/>
      <c r="N152" s="5"/>
      <c r="O152" s="5"/>
      <c r="P152" s="5"/>
      <c r="Q152" s="5"/>
    </row>
    <row r="153" spans="1:17">
      <c r="A153" s="33"/>
      <c r="C153" s="33"/>
      <c r="D153" s="38"/>
      <c r="M153" s="33"/>
      <c r="N153" s="5"/>
      <c r="O153" s="5"/>
      <c r="P153" s="5"/>
      <c r="Q153" s="5"/>
    </row>
    <row r="154" spans="1:17">
      <c r="A154" s="33"/>
      <c r="C154" s="33"/>
      <c r="D154" s="38"/>
      <c r="M154" s="33"/>
      <c r="N154" s="5"/>
      <c r="O154" s="5"/>
      <c r="P154" s="5"/>
      <c r="Q154" s="5"/>
    </row>
    <row r="155" spans="1:17">
      <c r="A155" s="33"/>
      <c r="C155" s="33"/>
      <c r="D155" s="38"/>
      <c r="M155" s="33"/>
      <c r="N155" s="5"/>
      <c r="O155" s="5"/>
      <c r="P155" s="5"/>
      <c r="Q155" s="5"/>
    </row>
    <row r="156" spans="1:17">
      <c r="A156" s="33"/>
      <c r="C156" s="33"/>
      <c r="D156" s="38"/>
      <c r="M156" s="33"/>
      <c r="N156" s="5"/>
      <c r="O156" s="5"/>
      <c r="P156" s="5"/>
      <c r="Q156" s="5"/>
    </row>
    <row r="157" spans="1:17">
      <c r="A157" s="33"/>
      <c r="C157" s="33"/>
      <c r="D157" s="38"/>
      <c r="M157" s="33"/>
      <c r="N157" s="5"/>
      <c r="O157" s="5"/>
      <c r="P157" s="5"/>
      <c r="Q157" s="5"/>
    </row>
    <row r="158" spans="1:17">
      <c r="A158" s="33"/>
      <c r="C158" s="33"/>
      <c r="D158" s="38"/>
      <c r="M158" s="33"/>
      <c r="N158" s="5"/>
      <c r="O158" s="5"/>
      <c r="P158" s="5"/>
      <c r="Q158" s="5"/>
    </row>
    <row r="159" spans="1:17">
      <c r="A159" s="33"/>
      <c r="C159" s="33"/>
      <c r="D159" s="38"/>
      <c r="M159" s="33"/>
      <c r="N159" s="5"/>
      <c r="O159" s="5"/>
      <c r="P159" s="5"/>
      <c r="Q159" s="5"/>
    </row>
    <row r="160" spans="1:17">
      <c r="A160" s="33"/>
      <c r="C160" s="33"/>
      <c r="D160" s="38"/>
      <c r="M160" s="33"/>
      <c r="N160" s="5"/>
      <c r="O160" s="5"/>
      <c r="P160" s="5"/>
      <c r="Q160" s="5"/>
    </row>
    <row r="161" spans="1:17">
      <c r="A161" s="33"/>
      <c r="C161" s="33"/>
      <c r="D161" s="38"/>
      <c r="M161" s="33"/>
      <c r="N161" s="5"/>
      <c r="O161" s="5"/>
      <c r="P161" s="5"/>
      <c r="Q161" s="5"/>
    </row>
    <row r="162" spans="1:17">
      <c r="A162" s="33"/>
      <c r="C162" s="33"/>
      <c r="D162" s="38"/>
      <c r="M162" s="33"/>
      <c r="N162" s="5"/>
      <c r="O162" s="5"/>
      <c r="P162" s="5"/>
      <c r="Q162" s="5"/>
    </row>
    <row r="163" spans="1:17">
      <c r="A163" s="33"/>
      <c r="C163" s="33"/>
      <c r="D163" s="38"/>
      <c r="M163" s="33"/>
      <c r="N163" s="5"/>
      <c r="O163" s="5"/>
      <c r="P163" s="5"/>
      <c r="Q163" s="5"/>
    </row>
    <row r="164" spans="1:17">
      <c r="A164" s="33"/>
      <c r="C164" s="33"/>
      <c r="D164" s="38"/>
      <c r="M164" s="33"/>
      <c r="N164" s="5"/>
      <c r="O164" s="5"/>
      <c r="P164" s="5"/>
      <c r="Q164" s="5"/>
    </row>
    <row r="165" spans="1:17">
      <c r="A165" s="33"/>
      <c r="C165" s="33"/>
      <c r="D165" s="38"/>
      <c r="M165" s="33"/>
      <c r="N165" s="5"/>
      <c r="O165" s="5"/>
      <c r="P165" s="5"/>
      <c r="Q165" s="5"/>
    </row>
    <row r="166" spans="1:17">
      <c r="A166" s="33"/>
      <c r="C166" s="33"/>
      <c r="D166" s="38"/>
      <c r="M166" s="33"/>
      <c r="N166" s="5"/>
      <c r="O166" s="5"/>
      <c r="P166" s="5"/>
      <c r="Q166" s="5"/>
    </row>
    <row r="167" spans="1:17">
      <c r="A167" s="33"/>
      <c r="C167" s="33"/>
      <c r="D167" s="38"/>
      <c r="M167" s="33"/>
      <c r="N167" s="5"/>
      <c r="O167" s="5"/>
      <c r="P167" s="5"/>
      <c r="Q167" s="5"/>
    </row>
    <row r="168" spans="1:17">
      <c r="A168" s="33"/>
      <c r="C168" s="33"/>
      <c r="D168" s="38"/>
      <c r="M168" s="33"/>
      <c r="N168" s="5"/>
      <c r="O168" s="5"/>
      <c r="P168" s="5"/>
      <c r="Q168" s="5"/>
    </row>
    <row r="169" spans="1:17">
      <c r="A169" s="33"/>
      <c r="C169" s="33"/>
      <c r="D169" s="38"/>
      <c r="M169" s="33"/>
      <c r="N169" s="5"/>
      <c r="O169" s="5"/>
      <c r="P169" s="5"/>
      <c r="Q169" s="5"/>
    </row>
    <row r="170" spans="1:17">
      <c r="A170" s="33"/>
      <c r="C170" s="33"/>
      <c r="D170" s="38"/>
      <c r="M170" s="33"/>
      <c r="N170" s="5"/>
      <c r="O170" s="5"/>
      <c r="P170" s="5"/>
      <c r="Q170" s="5"/>
    </row>
    <row r="171" spans="1:17">
      <c r="A171" s="33"/>
      <c r="C171" s="33"/>
      <c r="D171" s="38"/>
      <c r="M171" s="33"/>
      <c r="N171" s="5"/>
      <c r="O171" s="5"/>
      <c r="P171" s="5"/>
      <c r="Q171" s="5"/>
    </row>
    <row r="172" spans="1:17">
      <c r="A172" s="33"/>
      <c r="C172" s="33"/>
      <c r="D172" s="38"/>
      <c r="M172" s="33"/>
      <c r="N172" s="5"/>
      <c r="O172" s="5"/>
      <c r="P172" s="5"/>
      <c r="Q172" s="5"/>
    </row>
    <row r="173" spans="1:17">
      <c r="A173" s="33"/>
      <c r="C173" s="33"/>
      <c r="D173" s="38"/>
      <c r="M173" s="33"/>
      <c r="N173" s="5"/>
      <c r="O173" s="5"/>
      <c r="P173" s="5"/>
      <c r="Q173" s="5"/>
    </row>
    <row r="174" spans="1:17">
      <c r="A174" s="33"/>
      <c r="C174" s="33"/>
      <c r="D174" s="38"/>
      <c r="M174" s="33"/>
      <c r="N174" s="5"/>
      <c r="O174" s="5"/>
      <c r="P174" s="5"/>
      <c r="Q174" s="5"/>
    </row>
    <row r="175" spans="1:17">
      <c r="A175" s="33"/>
      <c r="C175" s="33"/>
      <c r="D175" s="38"/>
      <c r="M175" s="33"/>
      <c r="N175" s="5"/>
      <c r="O175" s="5"/>
      <c r="P175" s="5"/>
      <c r="Q175" s="5"/>
    </row>
    <row r="176" spans="1:17">
      <c r="A176" s="33"/>
      <c r="C176" s="33"/>
      <c r="D176" s="38"/>
      <c r="M176" s="33"/>
      <c r="N176" s="5"/>
      <c r="O176" s="5"/>
      <c r="P176" s="5"/>
      <c r="Q176" s="5"/>
    </row>
    <row r="177" spans="1:17">
      <c r="A177" s="33"/>
      <c r="C177" s="33"/>
      <c r="D177" s="38"/>
      <c r="M177" s="33"/>
      <c r="N177" s="5"/>
      <c r="O177" s="5"/>
      <c r="P177" s="5"/>
      <c r="Q177" s="5"/>
    </row>
    <row r="178" spans="1:17">
      <c r="A178" s="33"/>
      <c r="C178" s="33"/>
      <c r="D178" s="38"/>
      <c r="M178" s="33"/>
      <c r="N178" s="5"/>
      <c r="O178" s="5"/>
      <c r="P178" s="5"/>
      <c r="Q178" s="5"/>
    </row>
    <row r="179" spans="1:17">
      <c r="A179" s="33"/>
      <c r="C179" s="33"/>
      <c r="D179" s="38"/>
      <c r="M179" s="33"/>
      <c r="N179" s="5"/>
      <c r="O179" s="5"/>
      <c r="P179" s="5"/>
      <c r="Q179" s="5"/>
    </row>
    <row r="180" spans="1:17">
      <c r="A180" s="33"/>
      <c r="C180" s="33"/>
      <c r="D180" s="38"/>
      <c r="M180" s="33"/>
      <c r="N180" s="5"/>
      <c r="O180" s="5"/>
      <c r="P180" s="5"/>
      <c r="Q180" s="5"/>
    </row>
    <row r="181" spans="1:17">
      <c r="A181" s="33"/>
      <c r="C181" s="33"/>
      <c r="D181" s="38"/>
      <c r="M181" s="33"/>
      <c r="N181" s="5"/>
      <c r="O181" s="5"/>
      <c r="P181" s="5"/>
      <c r="Q181" s="5"/>
    </row>
    <row r="182" spans="1:17">
      <c r="A182" s="33"/>
      <c r="C182" s="33"/>
      <c r="D182" s="38"/>
      <c r="M182" s="33"/>
      <c r="N182" s="5"/>
      <c r="O182" s="5"/>
      <c r="P182" s="5"/>
      <c r="Q182" s="5"/>
    </row>
    <row r="183" spans="1:17">
      <c r="A183" s="33"/>
      <c r="C183" s="33"/>
      <c r="D183" s="38"/>
      <c r="M183" s="33"/>
      <c r="N183" s="5"/>
      <c r="O183" s="5"/>
      <c r="P183" s="5"/>
      <c r="Q183" s="5"/>
    </row>
    <row r="184" spans="1:17">
      <c r="A184" s="33"/>
      <c r="C184" s="33"/>
      <c r="D184" s="38"/>
      <c r="M184" s="33"/>
      <c r="N184" s="5"/>
      <c r="O184" s="5"/>
      <c r="P184" s="5"/>
      <c r="Q184" s="5"/>
    </row>
    <row r="185" spans="1:17">
      <c r="A185" s="33"/>
      <c r="C185" s="33"/>
      <c r="D185" s="38"/>
      <c r="M185" s="33"/>
      <c r="N185" s="5"/>
      <c r="O185" s="5"/>
      <c r="P185" s="5"/>
      <c r="Q185" s="5"/>
    </row>
    <row r="186" spans="1:17">
      <c r="A186" s="33"/>
      <c r="C186" s="33"/>
      <c r="D186" s="38"/>
      <c r="M186" s="33"/>
      <c r="N186" s="5"/>
      <c r="O186" s="5"/>
      <c r="P186" s="5"/>
      <c r="Q186" s="5"/>
    </row>
    <row r="187" spans="1:17">
      <c r="A187" s="33"/>
      <c r="C187" s="33"/>
      <c r="D187" s="38"/>
      <c r="M187" s="33"/>
      <c r="N187" s="5"/>
      <c r="O187" s="5"/>
      <c r="P187" s="5"/>
      <c r="Q187" s="5"/>
    </row>
    <row r="188" spans="1:17">
      <c r="A188" s="33"/>
      <c r="C188" s="33"/>
      <c r="D188" s="38"/>
      <c r="M188" s="33"/>
      <c r="N188" s="5"/>
      <c r="O188" s="5"/>
      <c r="P188" s="5"/>
      <c r="Q188" s="5"/>
    </row>
    <row r="189" spans="1:17">
      <c r="A189" s="33"/>
      <c r="C189" s="33"/>
      <c r="D189" s="38"/>
      <c r="M189" s="33"/>
      <c r="N189" s="5"/>
      <c r="O189" s="5"/>
      <c r="P189" s="5"/>
      <c r="Q189" s="5"/>
    </row>
    <row r="190" spans="1:17">
      <c r="A190" s="33"/>
      <c r="C190" s="33"/>
      <c r="D190" s="38"/>
      <c r="M190" s="33"/>
      <c r="N190" s="5"/>
      <c r="O190" s="5"/>
      <c r="P190" s="5"/>
      <c r="Q190" s="5"/>
    </row>
    <row r="191" spans="1:17">
      <c r="A191" s="33"/>
      <c r="C191" s="33"/>
      <c r="D191" s="38"/>
      <c r="M191" s="33"/>
      <c r="N191" s="5"/>
      <c r="O191" s="5"/>
      <c r="P191" s="5"/>
      <c r="Q191" s="5"/>
    </row>
    <row r="192" spans="1:17">
      <c r="A192" s="33"/>
      <c r="C192" s="33"/>
      <c r="D192" s="38"/>
      <c r="M192" s="33"/>
      <c r="N192" s="5"/>
      <c r="O192" s="5"/>
      <c r="P192" s="5"/>
      <c r="Q192" s="5"/>
    </row>
    <row r="193" spans="1:17">
      <c r="A193" s="33"/>
      <c r="C193" s="33"/>
      <c r="D193" s="38"/>
      <c r="M193" s="33"/>
      <c r="N193" s="5"/>
      <c r="O193" s="5"/>
      <c r="P193" s="5"/>
      <c r="Q193" s="5"/>
    </row>
    <row r="194" spans="1:17">
      <c r="A194" s="33"/>
      <c r="C194" s="33"/>
      <c r="D194" s="38"/>
      <c r="M194" s="33"/>
      <c r="N194" s="5"/>
      <c r="O194" s="5"/>
      <c r="P194" s="5"/>
      <c r="Q194" s="5"/>
    </row>
    <row r="195" spans="1:17">
      <c r="A195" s="33"/>
      <c r="C195" s="33"/>
      <c r="D195" s="38"/>
      <c r="M195" s="33"/>
      <c r="N195" s="5"/>
      <c r="O195" s="5"/>
      <c r="P195" s="5"/>
      <c r="Q195" s="5"/>
    </row>
    <row r="196" spans="1:17">
      <c r="A196" s="33"/>
      <c r="C196" s="33"/>
      <c r="D196" s="38"/>
      <c r="M196" s="33"/>
      <c r="N196" s="5"/>
      <c r="O196" s="5"/>
      <c r="P196" s="5"/>
      <c r="Q196" s="5"/>
    </row>
    <row r="197" spans="1:17">
      <c r="A197" s="33"/>
      <c r="C197" s="33"/>
      <c r="D197" s="38"/>
      <c r="M197" s="33"/>
      <c r="N197" s="5"/>
      <c r="O197" s="5"/>
      <c r="P197" s="5"/>
      <c r="Q197" s="5"/>
    </row>
    <row r="198" spans="1:17">
      <c r="A198" s="33"/>
      <c r="C198" s="33"/>
      <c r="D198" s="38"/>
      <c r="M198" s="33"/>
      <c r="N198" s="5"/>
      <c r="O198" s="5"/>
      <c r="P198" s="5"/>
      <c r="Q198" s="5"/>
    </row>
    <row r="199" spans="1:17">
      <c r="A199" s="33"/>
      <c r="C199" s="33"/>
      <c r="D199" s="38"/>
      <c r="M199" s="33"/>
      <c r="N199" s="5"/>
      <c r="O199" s="5"/>
      <c r="P199" s="5"/>
      <c r="Q199" s="5"/>
    </row>
    <row r="200" spans="1:17">
      <c r="A200" s="33"/>
      <c r="C200" s="33"/>
      <c r="D200" s="38"/>
      <c r="M200" s="33"/>
      <c r="N200" s="5"/>
      <c r="O200" s="5"/>
      <c r="P200" s="5"/>
      <c r="Q200" s="5"/>
    </row>
    <row r="201" spans="1:17">
      <c r="A201" s="33"/>
      <c r="C201" s="33"/>
      <c r="D201" s="38"/>
      <c r="M201" s="33"/>
      <c r="N201" s="5"/>
      <c r="O201" s="5"/>
      <c r="P201" s="5"/>
      <c r="Q201" s="5"/>
    </row>
    <row r="202" spans="1:17">
      <c r="A202" s="33"/>
      <c r="C202" s="33"/>
      <c r="D202" s="38"/>
      <c r="M202" s="33"/>
      <c r="N202" s="5"/>
      <c r="O202" s="5"/>
      <c r="P202" s="5"/>
      <c r="Q202" s="5"/>
    </row>
    <row r="203" spans="1:17">
      <c r="A203" s="33"/>
      <c r="C203" s="33"/>
      <c r="D203" s="38"/>
      <c r="M203" s="33"/>
      <c r="N203" s="5"/>
      <c r="O203" s="5"/>
      <c r="P203" s="5"/>
      <c r="Q203" s="5"/>
    </row>
    <row r="204" spans="1:17">
      <c r="A204" s="33"/>
      <c r="C204" s="33"/>
      <c r="D204" s="38"/>
      <c r="M204" s="33"/>
      <c r="N204" s="5"/>
      <c r="O204" s="5"/>
      <c r="P204" s="5"/>
      <c r="Q204" s="5"/>
    </row>
    <row r="205" spans="1:17">
      <c r="A205" s="33"/>
      <c r="C205" s="33"/>
      <c r="D205" s="38"/>
      <c r="M205" s="33"/>
      <c r="N205" s="5"/>
      <c r="O205" s="5"/>
      <c r="P205" s="5"/>
      <c r="Q205" s="5"/>
    </row>
    <row r="206" spans="1:17">
      <c r="A206" s="33"/>
      <c r="C206" s="33"/>
      <c r="D206" s="38"/>
      <c r="M206" s="33"/>
      <c r="N206" s="5"/>
      <c r="O206" s="5"/>
      <c r="P206" s="5"/>
      <c r="Q206" s="5"/>
    </row>
    <row r="207" spans="1:17">
      <c r="A207" s="33"/>
      <c r="C207" s="33"/>
      <c r="D207" s="38"/>
      <c r="M207" s="33"/>
      <c r="N207" s="5"/>
      <c r="O207" s="5"/>
      <c r="P207" s="5"/>
      <c r="Q207" s="5"/>
    </row>
    <row r="208" spans="1:17">
      <c r="A208" s="33"/>
      <c r="C208" s="33"/>
      <c r="D208" s="38"/>
      <c r="M208" s="33"/>
      <c r="N208" s="5"/>
      <c r="O208" s="5"/>
      <c r="P208" s="5"/>
      <c r="Q208" s="5"/>
    </row>
    <row r="209" spans="1:17">
      <c r="A209" s="33"/>
      <c r="C209" s="33"/>
      <c r="D209" s="38"/>
      <c r="M209" s="33"/>
      <c r="N209" s="5"/>
      <c r="O209" s="5"/>
      <c r="P209" s="5"/>
      <c r="Q209" s="5"/>
    </row>
    <row r="210" spans="1:17">
      <c r="A210" s="33"/>
      <c r="C210" s="33"/>
      <c r="D210" s="38"/>
      <c r="M210" s="33"/>
      <c r="N210" s="5"/>
      <c r="O210" s="5"/>
      <c r="P210" s="5"/>
      <c r="Q210" s="5"/>
    </row>
    <row r="211" spans="1:17">
      <c r="A211" s="33"/>
      <c r="C211" s="33"/>
      <c r="D211" s="38"/>
      <c r="M211" s="33"/>
      <c r="N211" s="5"/>
      <c r="O211" s="5"/>
      <c r="P211" s="5"/>
      <c r="Q211" s="5"/>
    </row>
    <row r="212" spans="1:17">
      <c r="A212" s="33"/>
      <c r="C212" s="33"/>
      <c r="D212" s="38"/>
      <c r="M212" s="33"/>
      <c r="N212" s="5"/>
      <c r="O212" s="5"/>
      <c r="P212" s="5"/>
      <c r="Q212" s="5"/>
    </row>
    <row r="213" spans="1:17">
      <c r="A213" s="33"/>
      <c r="C213" s="33"/>
      <c r="D213" s="38"/>
      <c r="M213" s="33"/>
      <c r="N213" s="5"/>
      <c r="O213" s="5"/>
      <c r="P213" s="5"/>
      <c r="Q213" s="5"/>
    </row>
    <row r="214" spans="1:17">
      <c r="A214" s="33"/>
      <c r="C214" s="33"/>
      <c r="D214" s="38"/>
      <c r="M214" s="33"/>
      <c r="N214" s="5"/>
      <c r="O214" s="5"/>
      <c r="P214" s="5"/>
      <c r="Q214" s="5"/>
    </row>
    <row r="215" spans="1:17">
      <c r="A215" s="33"/>
      <c r="C215" s="33"/>
      <c r="D215" s="38"/>
      <c r="M215" s="33"/>
      <c r="N215" s="5"/>
      <c r="O215" s="5"/>
      <c r="P215" s="5"/>
      <c r="Q215" s="5"/>
    </row>
    <row r="216" spans="1:17">
      <c r="A216" s="33"/>
      <c r="C216" s="33"/>
      <c r="D216" s="38"/>
      <c r="M216" s="33"/>
      <c r="N216" s="5"/>
      <c r="O216" s="5"/>
      <c r="P216" s="5"/>
      <c r="Q216" s="5"/>
    </row>
    <row r="217" spans="1:17">
      <c r="A217" s="33"/>
      <c r="C217" s="33"/>
      <c r="D217" s="38"/>
      <c r="M217" s="33"/>
      <c r="N217" s="5"/>
      <c r="O217" s="5"/>
      <c r="P217" s="5"/>
      <c r="Q217" s="5"/>
    </row>
    <row r="218" spans="1:17">
      <c r="A218" s="33"/>
      <c r="C218" s="33"/>
      <c r="D218" s="38"/>
      <c r="M218" s="33"/>
      <c r="N218" s="5"/>
      <c r="O218" s="5"/>
      <c r="P218" s="5"/>
      <c r="Q218" s="5"/>
    </row>
    <row r="219" spans="1:17">
      <c r="A219" s="33"/>
      <c r="C219" s="33"/>
      <c r="D219" s="38"/>
      <c r="M219" s="33"/>
      <c r="N219" s="5"/>
      <c r="O219" s="5"/>
      <c r="P219" s="5"/>
      <c r="Q219" s="5"/>
    </row>
    <row r="220" spans="1:17">
      <c r="A220" s="33"/>
      <c r="C220" s="33"/>
      <c r="D220" s="38"/>
      <c r="M220" s="33"/>
      <c r="N220" s="5"/>
      <c r="O220" s="5"/>
      <c r="P220" s="5"/>
      <c r="Q220" s="5"/>
    </row>
    <row r="221" spans="1:17">
      <c r="A221" s="33"/>
      <c r="C221" s="33"/>
      <c r="D221" s="38"/>
      <c r="M221" s="33"/>
      <c r="N221" s="5"/>
      <c r="O221" s="5"/>
      <c r="P221" s="5"/>
      <c r="Q221" s="5"/>
    </row>
    <row r="222" spans="1:17">
      <c r="A222" s="33"/>
      <c r="C222" s="33"/>
      <c r="D222" s="38"/>
      <c r="M222" s="33"/>
      <c r="N222" s="5"/>
      <c r="O222" s="5"/>
      <c r="P222" s="5"/>
      <c r="Q222" s="5"/>
    </row>
    <row r="223" spans="1:17">
      <c r="A223" s="33"/>
      <c r="C223" s="33"/>
      <c r="D223" s="38"/>
      <c r="M223" s="33"/>
      <c r="N223" s="5"/>
      <c r="O223" s="5"/>
      <c r="P223" s="5"/>
      <c r="Q223" s="5"/>
    </row>
    <row r="224" spans="1:17">
      <c r="A224" s="33"/>
      <c r="C224" s="33"/>
      <c r="D224" s="38"/>
      <c r="M224" s="33"/>
      <c r="N224" s="5"/>
      <c r="O224" s="5"/>
      <c r="P224" s="5"/>
      <c r="Q224" s="5"/>
    </row>
    <row r="225" spans="1:17">
      <c r="A225" s="33"/>
      <c r="C225" s="33"/>
      <c r="D225" s="38"/>
      <c r="M225" s="33"/>
      <c r="N225" s="5"/>
      <c r="O225" s="5"/>
      <c r="P225" s="5"/>
      <c r="Q225" s="5"/>
    </row>
    <row r="226" spans="1:17">
      <c r="A226" s="33"/>
      <c r="C226" s="33"/>
      <c r="D226" s="38"/>
      <c r="M226" s="33"/>
      <c r="N226" s="5"/>
      <c r="O226" s="5"/>
      <c r="P226" s="5"/>
      <c r="Q226" s="5"/>
    </row>
    <row r="227" spans="1:17">
      <c r="A227" s="33"/>
      <c r="C227" s="33"/>
      <c r="D227" s="38"/>
      <c r="M227" s="33"/>
      <c r="N227" s="5"/>
      <c r="O227" s="5"/>
      <c r="P227" s="5"/>
      <c r="Q227" s="5"/>
    </row>
    <row r="228" spans="1:17">
      <c r="A228" s="33"/>
      <c r="C228" s="33"/>
      <c r="D228" s="38"/>
      <c r="M228" s="33"/>
      <c r="N228" s="5"/>
      <c r="O228" s="5"/>
      <c r="P228" s="5"/>
      <c r="Q228" s="5"/>
    </row>
    <row r="229" spans="1:17">
      <c r="A229" s="33"/>
      <c r="C229" s="33"/>
      <c r="D229" s="38"/>
      <c r="M229" s="33"/>
      <c r="N229" s="5"/>
      <c r="O229" s="5"/>
      <c r="P229" s="5"/>
      <c r="Q229" s="5"/>
    </row>
    <row r="230" spans="1:17">
      <c r="A230" s="33"/>
      <c r="C230" s="33"/>
      <c r="D230" s="38"/>
      <c r="M230" s="33"/>
      <c r="N230" s="5"/>
      <c r="O230" s="5"/>
      <c r="P230" s="5"/>
      <c r="Q230" s="5"/>
    </row>
    <row r="231" spans="1:17">
      <c r="A231" s="33"/>
      <c r="C231" s="33"/>
      <c r="D231" s="38"/>
      <c r="M231" s="33"/>
      <c r="N231" s="5"/>
      <c r="O231" s="5"/>
      <c r="P231" s="5"/>
      <c r="Q231" s="5"/>
    </row>
    <row r="232" spans="1:17">
      <c r="A232" s="33"/>
      <c r="C232" s="33"/>
      <c r="D232" s="38"/>
      <c r="M232" s="33"/>
      <c r="N232" s="5"/>
      <c r="O232" s="5"/>
      <c r="P232" s="5"/>
      <c r="Q232" s="5"/>
    </row>
    <row r="233" spans="1:17">
      <c r="A233" s="33"/>
      <c r="C233" s="33"/>
      <c r="D233" s="38"/>
      <c r="M233" s="33"/>
      <c r="N233" s="5"/>
      <c r="O233" s="5"/>
      <c r="P233" s="5"/>
      <c r="Q233" s="5"/>
    </row>
    <row r="234" spans="1:17">
      <c r="A234" s="33"/>
      <c r="C234" s="33"/>
      <c r="D234" s="38"/>
      <c r="M234" s="33"/>
      <c r="N234" s="5"/>
      <c r="O234" s="5"/>
      <c r="P234" s="5"/>
      <c r="Q234" s="5"/>
    </row>
    <row r="235" spans="1:17">
      <c r="A235" s="33"/>
      <c r="C235" s="33"/>
      <c r="D235" s="38"/>
      <c r="M235" s="33"/>
      <c r="N235" s="5"/>
      <c r="O235" s="5"/>
      <c r="P235" s="5"/>
      <c r="Q235" s="5"/>
    </row>
    <row r="236" spans="1:17">
      <c r="A236" s="33"/>
      <c r="C236" s="33"/>
      <c r="D236" s="38"/>
      <c r="M236" s="33"/>
      <c r="N236" s="5"/>
      <c r="O236" s="5"/>
      <c r="P236" s="5"/>
      <c r="Q236" s="5"/>
    </row>
    <row r="237" spans="1:17">
      <c r="A237" s="33"/>
      <c r="C237" s="33"/>
      <c r="D237" s="38"/>
      <c r="M237" s="33"/>
      <c r="N237" s="5"/>
      <c r="O237" s="5"/>
      <c r="P237" s="5"/>
      <c r="Q237" s="5"/>
    </row>
    <row r="238" spans="1:17">
      <c r="A238" s="33"/>
      <c r="C238" s="33"/>
      <c r="D238" s="38"/>
      <c r="M238" s="33"/>
      <c r="N238" s="5"/>
      <c r="O238" s="5"/>
      <c r="P238" s="5"/>
      <c r="Q238" s="5"/>
    </row>
    <row r="239" spans="1:17">
      <c r="A239" s="33"/>
      <c r="C239" s="33"/>
      <c r="D239" s="38"/>
      <c r="M239" s="33"/>
      <c r="N239" s="5"/>
      <c r="O239" s="5"/>
      <c r="P239" s="5"/>
      <c r="Q239" s="5"/>
    </row>
    <row r="240" spans="1:17">
      <c r="A240" s="33"/>
      <c r="C240" s="33"/>
      <c r="D240" s="38"/>
      <c r="M240" s="33"/>
      <c r="N240" s="5"/>
      <c r="O240" s="5"/>
      <c r="P240" s="5"/>
      <c r="Q240" s="5"/>
    </row>
    <row r="241" spans="1:17">
      <c r="A241" s="33"/>
      <c r="C241" s="33"/>
      <c r="D241" s="38"/>
      <c r="M241" s="33"/>
      <c r="N241" s="5"/>
      <c r="O241" s="5"/>
      <c r="P241" s="5"/>
      <c r="Q241" s="5"/>
    </row>
    <row r="242" spans="1:17">
      <c r="A242" s="33"/>
      <c r="C242" s="33"/>
      <c r="D242" s="38"/>
      <c r="M242" s="33"/>
      <c r="N242" s="5"/>
      <c r="O242" s="5"/>
      <c r="P242" s="5"/>
      <c r="Q242" s="5"/>
    </row>
    <row r="243" spans="1:17">
      <c r="A243" s="33"/>
      <c r="C243" s="33"/>
      <c r="D243" s="38"/>
      <c r="M243" s="33"/>
      <c r="N243" s="5"/>
      <c r="O243" s="5"/>
      <c r="P243" s="5"/>
      <c r="Q243" s="5"/>
    </row>
    <row r="244" spans="1:17">
      <c r="A244" s="33"/>
      <c r="C244" s="33"/>
      <c r="D244" s="38"/>
      <c r="M244" s="33"/>
      <c r="N244" s="5"/>
      <c r="O244" s="5"/>
      <c r="P244" s="5"/>
      <c r="Q244" s="5"/>
    </row>
    <row r="245" spans="1:17">
      <c r="A245" s="33"/>
      <c r="C245" s="33"/>
      <c r="D245" s="38"/>
      <c r="M245" s="33"/>
      <c r="N245" s="5"/>
      <c r="O245" s="5"/>
      <c r="P245" s="5"/>
      <c r="Q245" s="5"/>
    </row>
    <row r="246" spans="1:17">
      <c r="A246" s="33"/>
      <c r="C246" s="33"/>
      <c r="D246" s="38"/>
      <c r="M246" s="33"/>
      <c r="N246" s="5"/>
      <c r="O246" s="5"/>
      <c r="P246" s="5"/>
      <c r="Q246" s="5"/>
    </row>
    <row r="247" spans="1:17">
      <c r="A247" s="33"/>
      <c r="C247" s="33"/>
      <c r="D247" s="38"/>
      <c r="M247" s="33"/>
      <c r="N247" s="5"/>
      <c r="O247" s="5"/>
      <c r="P247" s="5"/>
      <c r="Q247" s="5"/>
    </row>
    <row r="248" spans="1:17">
      <c r="A248" s="33"/>
      <c r="C248" s="33"/>
      <c r="D248" s="38"/>
      <c r="M248" s="33"/>
      <c r="N248" s="5"/>
      <c r="O248" s="5"/>
      <c r="P248" s="5"/>
      <c r="Q248" s="5"/>
    </row>
    <row r="249" spans="1:17">
      <c r="A249" s="33"/>
      <c r="C249" s="33"/>
      <c r="D249" s="38"/>
      <c r="M249" s="33"/>
      <c r="N249" s="5"/>
      <c r="O249" s="5"/>
      <c r="P249" s="5"/>
      <c r="Q249" s="5"/>
    </row>
    <row r="250" spans="1:17">
      <c r="A250" s="33"/>
      <c r="C250" s="33"/>
      <c r="D250" s="38"/>
      <c r="M250" s="33"/>
      <c r="N250" s="5"/>
      <c r="O250" s="5"/>
      <c r="P250" s="5"/>
      <c r="Q250" s="5"/>
    </row>
    <row r="251" spans="1:17">
      <c r="A251" s="33"/>
      <c r="C251" s="33"/>
      <c r="D251" s="38"/>
      <c r="M251" s="33"/>
      <c r="N251" s="5"/>
      <c r="O251" s="5"/>
      <c r="P251" s="5"/>
      <c r="Q251" s="5"/>
    </row>
    <row r="252" spans="1:17">
      <c r="A252" s="33"/>
      <c r="C252" s="33"/>
      <c r="D252" s="38"/>
      <c r="M252" s="33"/>
      <c r="N252" s="5"/>
      <c r="O252" s="5"/>
      <c r="P252" s="5"/>
      <c r="Q252" s="5"/>
    </row>
    <row r="253" spans="1:17">
      <c r="A253" s="33"/>
      <c r="C253" s="33"/>
      <c r="D253" s="38"/>
      <c r="M253" s="33"/>
      <c r="N253" s="5"/>
      <c r="O253" s="5"/>
      <c r="P253" s="5"/>
      <c r="Q253" s="5"/>
    </row>
    <row r="254" spans="1:17">
      <c r="A254" s="33"/>
      <c r="C254" s="33"/>
      <c r="D254" s="38"/>
      <c r="M254" s="33"/>
      <c r="N254" s="5"/>
      <c r="O254" s="5"/>
      <c r="P254" s="5"/>
      <c r="Q254" s="5"/>
    </row>
    <row r="255" spans="1:17">
      <c r="A255" s="33"/>
      <c r="C255" s="33"/>
      <c r="D255" s="38"/>
      <c r="M255" s="33"/>
      <c r="N255" s="5"/>
      <c r="O255" s="5"/>
      <c r="P255" s="5"/>
      <c r="Q255" s="5"/>
    </row>
    <row r="256" spans="1:17">
      <c r="A256" s="33"/>
      <c r="C256" s="33"/>
      <c r="D256" s="38"/>
      <c r="M256" s="33"/>
      <c r="N256" s="5"/>
      <c r="O256" s="5"/>
      <c r="P256" s="5"/>
      <c r="Q256" s="5"/>
    </row>
    <row r="257" spans="1:17">
      <c r="A257" s="33"/>
      <c r="C257" s="33"/>
      <c r="D257" s="38"/>
      <c r="M257" s="33"/>
      <c r="N257" s="5"/>
      <c r="O257" s="5"/>
      <c r="P257" s="5"/>
      <c r="Q257" s="5"/>
    </row>
    <row r="258" spans="1:17">
      <c r="A258" s="33"/>
      <c r="C258" s="33"/>
      <c r="D258" s="38"/>
      <c r="M258" s="33"/>
      <c r="N258" s="5"/>
      <c r="O258" s="5"/>
      <c r="P258" s="5"/>
      <c r="Q258" s="5"/>
    </row>
    <row r="259" spans="1:17">
      <c r="A259" s="33"/>
      <c r="C259" s="33"/>
      <c r="D259" s="38"/>
      <c r="M259" s="33"/>
      <c r="N259" s="5"/>
      <c r="O259" s="5"/>
      <c r="P259" s="5"/>
      <c r="Q259" s="5"/>
    </row>
    <row r="260" spans="1:17">
      <c r="A260" s="33"/>
      <c r="C260" s="33"/>
      <c r="D260" s="38"/>
      <c r="M260" s="33"/>
      <c r="N260" s="5"/>
      <c r="O260" s="5"/>
      <c r="P260" s="5"/>
      <c r="Q260" s="5"/>
    </row>
    <row r="261" spans="1:17">
      <c r="A261" s="33"/>
      <c r="C261" s="33"/>
      <c r="D261" s="38"/>
      <c r="M261" s="33"/>
      <c r="N261" s="5"/>
      <c r="O261" s="5"/>
      <c r="P261" s="5"/>
      <c r="Q261" s="5"/>
    </row>
    <row r="262" spans="1:17">
      <c r="A262" s="33"/>
      <c r="C262" s="33"/>
      <c r="D262" s="38"/>
      <c r="M262" s="33"/>
      <c r="N262" s="5"/>
      <c r="O262" s="5"/>
      <c r="P262" s="5"/>
      <c r="Q262" s="5"/>
    </row>
    <row r="263" spans="1:17">
      <c r="A263" s="33"/>
      <c r="C263" s="33"/>
      <c r="D263" s="38"/>
      <c r="M263" s="33"/>
      <c r="N263" s="5"/>
      <c r="O263" s="5"/>
      <c r="P263" s="5"/>
      <c r="Q263" s="5"/>
    </row>
    <row r="264" spans="1:17">
      <c r="A264" s="33"/>
      <c r="C264" s="33"/>
      <c r="D264" s="38"/>
      <c r="M264" s="33"/>
      <c r="N264" s="5"/>
      <c r="O264" s="5"/>
      <c r="P264" s="5"/>
      <c r="Q264" s="5"/>
    </row>
    <row r="265" spans="1:17">
      <c r="A265" s="33"/>
      <c r="C265" s="33"/>
      <c r="D265" s="38"/>
      <c r="M265" s="33"/>
      <c r="N265" s="5"/>
      <c r="O265" s="5"/>
      <c r="P265" s="5"/>
      <c r="Q265" s="5"/>
    </row>
    <row r="266" spans="1:17">
      <c r="A266" s="33"/>
      <c r="C266" s="33"/>
      <c r="D266" s="38"/>
      <c r="M266" s="33"/>
      <c r="N266" s="5"/>
      <c r="O266" s="5"/>
      <c r="P266" s="5"/>
      <c r="Q266" s="5"/>
    </row>
    <row r="267" spans="1:17">
      <c r="A267" s="33"/>
      <c r="C267" s="33"/>
      <c r="D267" s="38"/>
      <c r="M267" s="33"/>
      <c r="N267" s="5"/>
      <c r="O267" s="5"/>
      <c r="P267" s="5"/>
      <c r="Q267" s="5"/>
    </row>
    <row r="268" spans="1:17">
      <c r="A268" s="33"/>
      <c r="C268" s="33"/>
      <c r="D268" s="38"/>
      <c r="M268" s="33"/>
      <c r="N268" s="5"/>
      <c r="O268" s="5"/>
      <c r="P268" s="5"/>
      <c r="Q268" s="5"/>
    </row>
    <row r="269" spans="1:17">
      <c r="A269" s="33"/>
      <c r="C269" s="33"/>
      <c r="D269" s="38"/>
      <c r="M269" s="33"/>
      <c r="N269" s="5"/>
      <c r="O269" s="5"/>
      <c r="P269" s="5"/>
      <c r="Q269" s="5"/>
    </row>
    <row r="270" spans="1:17">
      <c r="A270" s="33"/>
      <c r="C270" s="33"/>
      <c r="D270" s="38"/>
      <c r="M270" s="33"/>
      <c r="N270" s="5"/>
      <c r="O270" s="5"/>
      <c r="P270" s="5"/>
      <c r="Q270" s="5"/>
    </row>
    <row r="271" spans="1:17">
      <c r="A271" s="33"/>
      <c r="C271" s="33"/>
      <c r="D271" s="38"/>
      <c r="M271" s="33"/>
      <c r="N271" s="5"/>
      <c r="O271" s="5"/>
      <c r="P271" s="5"/>
      <c r="Q271" s="5"/>
    </row>
    <row r="272" spans="1:17">
      <c r="A272" s="33"/>
      <c r="C272" s="33"/>
      <c r="D272" s="38"/>
      <c r="M272" s="33"/>
      <c r="N272" s="5"/>
      <c r="O272" s="5"/>
      <c r="P272" s="5"/>
      <c r="Q272" s="5"/>
    </row>
    <row r="273" spans="1:17">
      <c r="A273" s="33"/>
      <c r="C273" s="33"/>
      <c r="D273" s="38"/>
      <c r="M273" s="33"/>
      <c r="N273" s="5"/>
      <c r="O273" s="5"/>
      <c r="P273" s="5"/>
      <c r="Q273" s="5"/>
    </row>
    <row r="274" spans="1:17">
      <c r="A274" s="33"/>
      <c r="C274" s="33"/>
      <c r="D274" s="38"/>
      <c r="M274" s="33"/>
      <c r="N274" s="5"/>
      <c r="O274" s="5"/>
      <c r="P274" s="5"/>
      <c r="Q274" s="5"/>
    </row>
    <row r="275" spans="1:17">
      <c r="A275" s="33"/>
      <c r="C275" s="33"/>
      <c r="D275" s="38"/>
      <c r="M275" s="33"/>
      <c r="N275" s="5"/>
      <c r="O275" s="5"/>
      <c r="P275" s="5"/>
      <c r="Q275" s="5"/>
    </row>
    <row r="276" spans="1:17">
      <c r="A276" s="33"/>
      <c r="C276" s="33"/>
      <c r="D276" s="38"/>
      <c r="M276" s="33"/>
      <c r="N276" s="5"/>
      <c r="O276" s="5"/>
      <c r="P276" s="5"/>
      <c r="Q276" s="5"/>
    </row>
    <row r="277" spans="1:17">
      <c r="A277" s="33"/>
      <c r="C277" s="33"/>
      <c r="D277" s="38"/>
      <c r="M277" s="33"/>
      <c r="N277" s="5"/>
      <c r="O277" s="5"/>
      <c r="P277" s="5"/>
      <c r="Q277" s="5"/>
    </row>
    <row r="278" spans="1:17">
      <c r="A278" s="33"/>
      <c r="C278" s="33"/>
      <c r="D278" s="38"/>
      <c r="M278" s="33"/>
      <c r="N278" s="5"/>
      <c r="O278" s="5"/>
      <c r="P278" s="5"/>
      <c r="Q278" s="5"/>
    </row>
    <row r="279" spans="1:17">
      <c r="A279" s="33"/>
      <c r="C279" s="33"/>
      <c r="D279" s="38"/>
      <c r="M279" s="33"/>
      <c r="N279" s="5"/>
      <c r="O279" s="5"/>
      <c r="P279" s="5"/>
      <c r="Q279" s="5"/>
    </row>
    <row r="280" spans="1:17">
      <c r="A280" s="33"/>
      <c r="C280" s="33"/>
      <c r="D280" s="38"/>
      <c r="M280" s="33"/>
      <c r="N280" s="5"/>
      <c r="O280" s="5"/>
      <c r="P280" s="5"/>
      <c r="Q280" s="5"/>
    </row>
    <row r="281" spans="1:17">
      <c r="A281" s="33"/>
      <c r="C281" s="33"/>
      <c r="D281" s="38"/>
      <c r="M281" s="33"/>
      <c r="N281" s="5"/>
      <c r="O281" s="5"/>
      <c r="P281" s="5"/>
      <c r="Q281" s="5"/>
    </row>
    <row r="282" spans="1:17">
      <c r="A282" s="33"/>
      <c r="C282" s="33"/>
      <c r="D282" s="38"/>
      <c r="M282" s="33"/>
      <c r="N282" s="5"/>
      <c r="O282" s="5"/>
      <c r="P282" s="5"/>
      <c r="Q282" s="5"/>
    </row>
    <row r="283" spans="1:17">
      <c r="A283" s="33"/>
      <c r="C283" s="33"/>
      <c r="D283" s="38"/>
      <c r="M283" s="33"/>
      <c r="N283" s="5"/>
      <c r="O283" s="5"/>
      <c r="P283" s="5"/>
      <c r="Q283" s="5"/>
    </row>
    <row r="284" spans="1:17">
      <c r="A284" s="33"/>
      <c r="C284" s="33"/>
      <c r="D284" s="38"/>
      <c r="M284" s="33"/>
      <c r="N284" s="5"/>
      <c r="O284" s="5"/>
      <c r="P284" s="5"/>
      <c r="Q284" s="5"/>
    </row>
    <row r="285" spans="1:17">
      <c r="A285" s="33"/>
      <c r="C285" s="33"/>
      <c r="D285" s="38"/>
      <c r="M285" s="33"/>
      <c r="N285" s="5"/>
      <c r="O285" s="5"/>
      <c r="P285" s="5"/>
      <c r="Q285" s="5"/>
    </row>
    <row r="286" spans="1:17">
      <c r="A286" s="33"/>
      <c r="C286" s="33"/>
      <c r="D286" s="38"/>
      <c r="M286" s="33"/>
      <c r="N286" s="5"/>
      <c r="O286" s="5"/>
      <c r="P286" s="5"/>
      <c r="Q286" s="5"/>
    </row>
    <row r="287" spans="1:17">
      <c r="A287" s="33"/>
      <c r="C287" s="33"/>
      <c r="D287" s="38"/>
      <c r="M287" s="33"/>
      <c r="N287" s="5"/>
      <c r="O287" s="5"/>
      <c r="P287" s="5"/>
      <c r="Q287" s="5"/>
    </row>
    <row r="288" spans="1:17">
      <c r="A288" s="33"/>
      <c r="C288" s="33"/>
      <c r="D288" s="38"/>
      <c r="M288" s="33"/>
      <c r="N288" s="5"/>
      <c r="O288" s="5"/>
      <c r="P288" s="5"/>
      <c r="Q288" s="5"/>
    </row>
    <row r="289" spans="1:17">
      <c r="A289" s="33"/>
      <c r="C289" s="33"/>
      <c r="D289" s="38"/>
      <c r="M289" s="33"/>
      <c r="N289" s="5"/>
      <c r="O289" s="5"/>
      <c r="P289" s="5"/>
      <c r="Q289" s="5"/>
    </row>
    <row r="290" spans="1:17">
      <c r="A290" s="33"/>
      <c r="C290" s="33"/>
      <c r="D290" s="38"/>
      <c r="M290" s="33"/>
      <c r="N290" s="5"/>
      <c r="O290" s="5"/>
      <c r="P290" s="5"/>
      <c r="Q290" s="5"/>
    </row>
    <row r="291" spans="1:17">
      <c r="A291" s="33"/>
      <c r="C291" s="33"/>
      <c r="D291" s="38"/>
      <c r="M291" s="33"/>
      <c r="N291" s="5"/>
      <c r="O291" s="5"/>
      <c r="P291" s="5"/>
      <c r="Q291" s="5"/>
    </row>
    <row r="292" spans="1:17">
      <c r="A292" s="33"/>
      <c r="C292" s="33"/>
      <c r="D292" s="38"/>
      <c r="M292" s="33"/>
      <c r="N292" s="5"/>
      <c r="O292" s="5"/>
      <c r="P292" s="5"/>
      <c r="Q292" s="5"/>
    </row>
    <row r="293" spans="1:17">
      <c r="A293" s="33"/>
      <c r="C293" s="33"/>
      <c r="D293" s="38"/>
      <c r="M293" s="33"/>
      <c r="N293" s="5"/>
      <c r="O293" s="5"/>
      <c r="P293" s="5"/>
      <c r="Q293" s="5"/>
    </row>
    <row r="294" spans="1:17">
      <c r="A294" s="33"/>
      <c r="C294" s="33"/>
      <c r="D294" s="38"/>
      <c r="M294" s="33"/>
      <c r="N294" s="5"/>
      <c r="O294" s="5"/>
      <c r="P294" s="5"/>
      <c r="Q294" s="5"/>
    </row>
    <row r="295" spans="1:17">
      <c r="A295" s="33"/>
      <c r="C295" s="33"/>
      <c r="D295" s="38"/>
      <c r="M295" s="33"/>
      <c r="N295" s="5"/>
      <c r="O295" s="5"/>
      <c r="P295" s="5"/>
      <c r="Q295" s="5"/>
    </row>
    <row r="296" spans="1:17">
      <c r="A296" s="33"/>
      <c r="C296" s="33"/>
      <c r="D296" s="38"/>
      <c r="M296" s="33"/>
      <c r="N296" s="5"/>
      <c r="O296" s="5"/>
      <c r="P296" s="5"/>
      <c r="Q296" s="5"/>
    </row>
    <row r="297" spans="1:17">
      <c r="A297" s="33"/>
      <c r="C297" s="33"/>
      <c r="D297" s="38"/>
      <c r="M297" s="33"/>
      <c r="N297" s="5"/>
      <c r="O297" s="5"/>
      <c r="P297" s="5"/>
      <c r="Q297" s="5"/>
    </row>
    <row r="298" spans="1:17">
      <c r="A298" s="33"/>
      <c r="C298" s="33"/>
      <c r="D298" s="38"/>
      <c r="M298" s="33"/>
      <c r="N298" s="5"/>
      <c r="O298" s="5"/>
      <c r="P298" s="5"/>
      <c r="Q298" s="5"/>
    </row>
    <row r="299" spans="1:17">
      <c r="A299" s="33"/>
      <c r="C299" s="33"/>
      <c r="D299" s="38"/>
      <c r="M299" s="33"/>
      <c r="N299" s="5"/>
      <c r="O299" s="5"/>
      <c r="P299" s="5"/>
      <c r="Q299" s="5"/>
    </row>
    <row r="300" spans="1:17">
      <c r="A300" s="33"/>
      <c r="C300" s="33"/>
      <c r="D300" s="38"/>
      <c r="M300" s="33"/>
      <c r="N300" s="5"/>
      <c r="O300" s="5"/>
      <c r="P300" s="5"/>
      <c r="Q300" s="5"/>
    </row>
    <row r="301" spans="1:17">
      <c r="A301" s="33"/>
      <c r="C301" s="33"/>
      <c r="D301" s="38"/>
      <c r="M301" s="33"/>
      <c r="N301" s="5"/>
      <c r="O301" s="5"/>
      <c r="P301" s="5"/>
      <c r="Q301" s="5"/>
    </row>
    <row r="302" spans="1:17">
      <c r="A302" s="33"/>
      <c r="C302" s="33"/>
      <c r="D302" s="38"/>
      <c r="M302" s="33"/>
      <c r="N302" s="5"/>
      <c r="O302" s="5"/>
      <c r="P302" s="5"/>
      <c r="Q302" s="5"/>
    </row>
    <row r="303" spans="1:17">
      <c r="A303" s="33"/>
      <c r="C303" s="33"/>
      <c r="D303" s="38"/>
      <c r="M303" s="33"/>
      <c r="N303" s="5"/>
      <c r="O303" s="5"/>
      <c r="P303" s="5"/>
      <c r="Q303" s="5"/>
    </row>
    <row r="304" spans="1:17">
      <c r="A304" s="33"/>
      <c r="C304" s="33"/>
      <c r="D304" s="38"/>
      <c r="M304" s="33"/>
      <c r="N304" s="5"/>
      <c r="O304" s="5"/>
      <c r="P304" s="5"/>
      <c r="Q304" s="5"/>
    </row>
    <row r="305" spans="1:17">
      <c r="A305" s="33"/>
      <c r="C305" s="33"/>
      <c r="D305" s="38"/>
      <c r="M305" s="33"/>
      <c r="N305" s="5"/>
      <c r="O305" s="5"/>
      <c r="P305" s="5"/>
      <c r="Q305" s="5"/>
    </row>
    <row r="306" spans="1:17">
      <c r="A306" s="33"/>
      <c r="C306" s="33"/>
      <c r="D306" s="38"/>
      <c r="M306" s="33"/>
      <c r="N306" s="5"/>
      <c r="O306" s="5"/>
      <c r="P306" s="5"/>
      <c r="Q306" s="5"/>
    </row>
    <row r="307" spans="1:17">
      <c r="A307" s="33"/>
      <c r="C307" s="33"/>
      <c r="D307" s="38"/>
      <c r="M307" s="33"/>
      <c r="N307" s="5"/>
      <c r="O307" s="5"/>
      <c r="P307" s="5"/>
      <c r="Q307" s="5"/>
    </row>
    <row r="308" spans="1:17">
      <c r="A308" s="33"/>
      <c r="C308" s="33"/>
      <c r="D308" s="38"/>
      <c r="M308" s="33"/>
      <c r="N308" s="5"/>
      <c r="O308" s="5"/>
      <c r="P308" s="5"/>
      <c r="Q308" s="5"/>
    </row>
    <row r="309" spans="1:17">
      <c r="A309" s="33"/>
      <c r="C309" s="33"/>
      <c r="D309" s="38"/>
      <c r="M309" s="33"/>
      <c r="N309" s="5"/>
      <c r="O309" s="5"/>
      <c r="P309" s="5"/>
      <c r="Q309" s="5"/>
    </row>
    <row r="310" spans="1:17">
      <c r="A310" s="33"/>
      <c r="C310" s="33"/>
      <c r="D310" s="38"/>
      <c r="M310" s="33"/>
      <c r="N310" s="5"/>
      <c r="O310" s="5"/>
      <c r="P310" s="5"/>
      <c r="Q310" s="5"/>
    </row>
    <row r="311" spans="1:17">
      <c r="A311" s="33"/>
      <c r="C311" s="33"/>
      <c r="D311" s="38"/>
      <c r="M311" s="33"/>
      <c r="N311" s="5"/>
      <c r="O311" s="5"/>
      <c r="P311" s="5"/>
      <c r="Q311" s="5"/>
    </row>
    <row r="312" spans="1:17">
      <c r="A312" s="33"/>
      <c r="C312" s="33"/>
      <c r="D312" s="38"/>
      <c r="M312" s="33"/>
      <c r="N312" s="5"/>
      <c r="O312" s="5"/>
      <c r="P312" s="5"/>
      <c r="Q312" s="5"/>
    </row>
    <row r="313" spans="1:17">
      <c r="A313" s="33"/>
      <c r="C313" s="33"/>
      <c r="D313" s="38"/>
      <c r="M313" s="33"/>
      <c r="N313" s="5"/>
      <c r="O313" s="5"/>
      <c r="P313" s="5"/>
      <c r="Q313" s="5"/>
    </row>
    <row r="314" spans="1:17">
      <c r="A314" s="33"/>
      <c r="C314" s="33"/>
      <c r="D314" s="38"/>
      <c r="M314" s="33"/>
      <c r="N314" s="5"/>
      <c r="O314" s="5"/>
      <c r="P314" s="5"/>
      <c r="Q314" s="5"/>
    </row>
    <row r="315" spans="1:17">
      <c r="A315" s="33"/>
      <c r="C315" s="33"/>
      <c r="D315" s="38"/>
      <c r="M315" s="33"/>
      <c r="N315" s="5"/>
      <c r="O315" s="5"/>
      <c r="P315" s="5"/>
      <c r="Q315" s="5"/>
    </row>
    <row r="316" spans="1:17">
      <c r="A316" s="33"/>
      <c r="C316" s="33"/>
      <c r="D316" s="38"/>
      <c r="M316" s="33"/>
      <c r="N316" s="5"/>
      <c r="O316" s="5"/>
      <c r="P316" s="5"/>
      <c r="Q316" s="5"/>
    </row>
    <row r="317" spans="1:17">
      <c r="A317" s="33"/>
      <c r="C317" s="33"/>
      <c r="D317" s="38"/>
      <c r="M317" s="33"/>
      <c r="N317" s="5"/>
      <c r="O317" s="5"/>
      <c r="P317" s="5"/>
      <c r="Q317" s="5"/>
    </row>
    <row r="318" spans="1:17">
      <c r="A318" s="33"/>
      <c r="C318" s="33"/>
      <c r="D318" s="38"/>
      <c r="M318" s="33"/>
      <c r="N318" s="5"/>
      <c r="O318" s="5"/>
      <c r="P318" s="5"/>
      <c r="Q318" s="5"/>
    </row>
    <row r="319" spans="1:17">
      <c r="A319" s="33"/>
      <c r="C319" s="33"/>
      <c r="D319" s="38"/>
      <c r="M319" s="33"/>
      <c r="N319" s="5"/>
      <c r="O319" s="5"/>
      <c r="P319" s="5"/>
      <c r="Q319" s="5"/>
    </row>
    <row r="320" spans="1:17">
      <c r="A320" s="33"/>
      <c r="C320" s="33"/>
      <c r="D320" s="38"/>
      <c r="M320" s="33"/>
      <c r="N320" s="5"/>
      <c r="O320" s="5"/>
      <c r="P320" s="5"/>
      <c r="Q320" s="5"/>
    </row>
    <row r="321" spans="1:17">
      <c r="A321" s="33"/>
      <c r="C321" s="33"/>
      <c r="D321" s="38"/>
      <c r="M321" s="33"/>
      <c r="N321" s="5"/>
      <c r="O321" s="5"/>
      <c r="P321" s="5"/>
      <c r="Q321" s="5"/>
    </row>
    <row r="322" spans="1:17">
      <c r="A322" s="33"/>
      <c r="C322" s="33"/>
      <c r="D322" s="38"/>
      <c r="M322" s="33"/>
      <c r="N322" s="5"/>
      <c r="O322" s="5"/>
      <c r="P322" s="5"/>
      <c r="Q322" s="5"/>
    </row>
    <row r="323" spans="1:17">
      <c r="A323" s="33"/>
      <c r="C323" s="33"/>
      <c r="D323" s="38"/>
      <c r="M323" s="33"/>
      <c r="N323" s="5"/>
      <c r="O323" s="5"/>
      <c r="P323" s="5"/>
      <c r="Q323" s="5"/>
    </row>
    <row r="324" spans="1:17">
      <c r="A324" s="33"/>
      <c r="C324" s="33"/>
      <c r="D324" s="38"/>
      <c r="M324" s="33"/>
      <c r="N324" s="5"/>
      <c r="O324" s="5"/>
      <c r="P324" s="5"/>
      <c r="Q324" s="5"/>
    </row>
    <row r="325" spans="1:17">
      <c r="A325" s="33"/>
      <c r="C325" s="33"/>
      <c r="D325" s="38"/>
      <c r="M325" s="33"/>
      <c r="N325" s="5"/>
      <c r="O325" s="5"/>
      <c r="P325" s="5"/>
      <c r="Q325" s="5"/>
    </row>
    <row r="326" spans="1:17">
      <c r="A326" s="33"/>
      <c r="C326" s="33"/>
      <c r="D326" s="38"/>
      <c r="M326" s="33"/>
      <c r="N326" s="5"/>
      <c r="O326" s="5"/>
      <c r="P326" s="5"/>
      <c r="Q326" s="5"/>
    </row>
    <row r="327" spans="1:17">
      <c r="A327" s="33"/>
      <c r="C327" s="33"/>
      <c r="D327" s="38"/>
      <c r="M327" s="33"/>
      <c r="N327" s="5"/>
      <c r="O327" s="5"/>
      <c r="P327" s="5"/>
      <c r="Q327" s="5"/>
    </row>
    <row r="328" spans="1:17">
      <c r="A328" s="33"/>
      <c r="C328" s="33"/>
      <c r="D328" s="38"/>
      <c r="M328" s="33"/>
      <c r="N328" s="5"/>
      <c r="O328" s="5"/>
      <c r="P328" s="5"/>
      <c r="Q328" s="5"/>
    </row>
    <row r="329" spans="1:17">
      <c r="A329" s="33"/>
      <c r="C329" s="33"/>
      <c r="D329" s="38"/>
      <c r="M329" s="33"/>
      <c r="N329" s="5"/>
      <c r="O329" s="5"/>
      <c r="P329" s="5"/>
      <c r="Q329" s="5"/>
    </row>
    <row r="330" spans="1:17">
      <c r="A330" s="33"/>
      <c r="C330" s="33"/>
      <c r="D330" s="38"/>
      <c r="M330" s="33"/>
      <c r="N330" s="5"/>
      <c r="O330" s="5"/>
      <c r="P330" s="5"/>
      <c r="Q330" s="5"/>
    </row>
    <row r="331" spans="1:17">
      <c r="A331" s="33"/>
      <c r="C331" s="33"/>
      <c r="D331" s="38"/>
      <c r="M331" s="33"/>
      <c r="N331" s="5"/>
      <c r="O331" s="5"/>
      <c r="P331" s="5"/>
      <c r="Q331" s="5"/>
    </row>
    <row r="332" spans="1:17">
      <c r="A332" s="33"/>
      <c r="C332" s="33"/>
      <c r="D332" s="38"/>
      <c r="M332" s="33"/>
      <c r="N332" s="5"/>
      <c r="O332" s="5"/>
      <c r="P332" s="5"/>
      <c r="Q332" s="5"/>
    </row>
    <row r="333" spans="1:17">
      <c r="A333" s="33"/>
      <c r="C333" s="33"/>
      <c r="D333" s="38"/>
      <c r="M333" s="33"/>
      <c r="N333" s="5"/>
      <c r="O333" s="5"/>
      <c r="P333" s="5"/>
      <c r="Q333" s="5"/>
    </row>
    <row r="334" spans="1:17">
      <c r="A334" s="33"/>
      <c r="C334" s="33"/>
      <c r="D334" s="38"/>
      <c r="M334" s="33"/>
      <c r="N334" s="5"/>
      <c r="O334" s="5"/>
      <c r="P334" s="5"/>
      <c r="Q334" s="5"/>
    </row>
    <row r="335" spans="1:17">
      <c r="A335" s="33"/>
      <c r="C335" s="33"/>
      <c r="D335" s="38"/>
      <c r="M335" s="33"/>
      <c r="N335" s="5"/>
      <c r="O335" s="5"/>
      <c r="P335" s="5"/>
      <c r="Q335" s="5"/>
    </row>
    <row r="336" spans="1:17">
      <c r="A336" s="33"/>
      <c r="C336" s="33"/>
      <c r="D336" s="38"/>
      <c r="M336" s="33"/>
      <c r="N336" s="5"/>
      <c r="O336" s="5"/>
      <c r="P336" s="5"/>
      <c r="Q336" s="5"/>
    </row>
    <row r="337" spans="1:17">
      <c r="A337" s="33"/>
      <c r="C337" s="33"/>
      <c r="D337" s="38"/>
      <c r="M337" s="33"/>
      <c r="N337" s="5"/>
      <c r="O337" s="5"/>
      <c r="P337" s="5"/>
      <c r="Q337" s="5"/>
    </row>
    <row r="338" spans="1:17" s="5" customFormat="1">
      <c r="A338" s="33"/>
      <c r="B338" s="33"/>
      <c r="C338" s="33"/>
      <c r="D338" s="38"/>
      <c r="E338" s="70"/>
      <c r="F338" s="70"/>
      <c r="G338" s="70"/>
      <c r="H338" s="70"/>
      <c r="I338" s="33"/>
      <c r="J338" s="33"/>
      <c r="K338" s="33"/>
      <c r="L338" s="33"/>
      <c r="M338" s="33"/>
    </row>
    <row r="339" spans="1:17" s="5" customFormat="1">
      <c r="A339" s="33"/>
      <c r="B339" s="33"/>
      <c r="C339" s="33"/>
      <c r="D339" s="38"/>
      <c r="E339" s="70"/>
      <c r="F339" s="70"/>
      <c r="G339" s="70"/>
      <c r="H339" s="70"/>
      <c r="I339" s="33"/>
      <c r="J339" s="33"/>
      <c r="K339" s="33"/>
      <c r="L339" s="33"/>
      <c r="M339" s="33"/>
    </row>
    <row r="340" spans="1:17">
      <c r="C340" s="33"/>
      <c r="D340" s="38"/>
      <c r="M340" s="33"/>
      <c r="N340" s="5"/>
      <c r="O340" s="5"/>
      <c r="P340" s="5"/>
      <c r="Q340" s="5"/>
    </row>
  </sheetData>
  <sheetProtection password="D35C" sheet="1" objects="1" scenarios="1"/>
  <mergeCells count="2">
    <mergeCell ref="A5:A15"/>
    <mergeCell ref="A17:A18"/>
  </mergeCells>
  <pageMargins left="0.7" right="0.7" top="0.75" bottom="0.75" header="0.3" footer="0.3"/>
  <pageSetup scale="93" orientation="portrait"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P874"/>
  <sheetViews>
    <sheetView workbookViewId="0">
      <selection activeCell="G21" sqref="G21"/>
    </sheetView>
  </sheetViews>
  <sheetFormatPr defaultRowHeight="15"/>
  <cols>
    <col min="1" max="1" width="41" customWidth="1"/>
    <col min="2" max="2" width="3.85546875" style="5" customWidth="1"/>
    <col min="3" max="3" width="11.42578125" style="16" customWidth="1"/>
    <col min="4" max="4" width="10.42578125" style="16" customWidth="1"/>
    <col min="5" max="5" width="14.28515625" style="93" customWidth="1"/>
    <col min="6" max="6" width="3.85546875" style="33" customWidth="1"/>
    <col min="7" max="7" width="18.7109375" style="45" customWidth="1"/>
    <col min="8" max="8" width="9.5703125" style="1" bestFit="1" customWidth="1"/>
    <col min="9" max="9" width="7.28515625" style="5" customWidth="1"/>
    <col min="10" max="11" width="9.140625" style="5" customWidth="1"/>
    <col min="12" max="16" width="9.140625" style="5"/>
  </cols>
  <sheetData>
    <row r="1" spans="1:12" s="5" customFormat="1" ht="15" customHeight="1">
      <c r="C1" s="15"/>
      <c r="D1" s="15"/>
      <c r="E1" s="38"/>
      <c r="F1" s="33"/>
      <c r="G1" s="33"/>
      <c r="H1" s="6"/>
    </row>
    <row r="2" spans="1:12">
      <c r="A2" s="13" t="s">
        <v>47</v>
      </c>
      <c r="B2" s="7"/>
      <c r="C2" s="46" t="s">
        <v>23</v>
      </c>
      <c r="D2" s="46" t="s">
        <v>24</v>
      </c>
      <c r="E2" s="94" t="s">
        <v>48</v>
      </c>
      <c r="G2" s="44" t="s">
        <v>7</v>
      </c>
      <c r="H2" s="14">
        <v>0.95</v>
      </c>
      <c r="I2" s="10"/>
      <c r="J2" s="11"/>
      <c r="K2" s="11"/>
      <c r="L2" s="10"/>
    </row>
    <row r="3" spans="1:12">
      <c r="A3" s="12"/>
      <c r="B3" s="7"/>
      <c r="C3" s="47">
        <v>180</v>
      </c>
      <c r="D3" s="47">
        <v>165</v>
      </c>
      <c r="E3" s="93">
        <f>IF(COUNTA(C3)=1,C3-D3, " ")</f>
        <v>15</v>
      </c>
      <c r="G3" s="27"/>
      <c r="H3" s="9"/>
      <c r="I3" s="10"/>
      <c r="J3" s="11" t="str">
        <f>ADDRESS(3,3)</f>
        <v>$C$3</v>
      </c>
      <c r="K3" s="11" t="str">
        <f>ADDRESS(2,5)</f>
        <v>$E$2</v>
      </c>
      <c r="L3" s="10"/>
    </row>
    <row r="4" spans="1:12">
      <c r="A4" s="12" t="s">
        <v>11</v>
      </c>
      <c r="B4" s="7"/>
      <c r="C4" s="47">
        <v>142</v>
      </c>
      <c r="D4" s="47">
        <v>138</v>
      </c>
      <c r="E4" s="93">
        <f t="shared" ref="E4:E67" si="0">IF(COUNTA(C4)=1,C4-D4, " ")</f>
        <v>4</v>
      </c>
      <c r="G4" s="34" t="s">
        <v>12</v>
      </c>
      <c r="H4" s="4"/>
      <c r="I4" s="10"/>
      <c r="J4" s="11" t="str">
        <f>ADDRESS(H5+2,3)</f>
        <v>$C$12</v>
      </c>
      <c r="K4" s="11" t="str">
        <f>ADDRESS(H5+2,5)</f>
        <v>$E$12</v>
      </c>
      <c r="L4" s="10"/>
    </row>
    <row r="5" spans="1:12" ht="15" customHeight="1">
      <c r="A5" s="126" t="s">
        <v>25</v>
      </c>
      <c r="B5" s="7"/>
      <c r="C5" s="47">
        <v>126</v>
      </c>
      <c r="D5" s="47">
        <v>128</v>
      </c>
      <c r="E5" s="93">
        <f t="shared" si="0"/>
        <v>-2</v>
      </c>
      <c r="G5" s="87" t="s">
        <v>49</v>
      </c>
      <c r="H5" s="81">
        <f>COUNTA(C3:C300)</f>
        <v>10</v>
      </c>
      <c r="I5" s="10"/>
      <c r="J5" s="10"/>
      <c r="K5" s="10"/>
      <c r="L5" s="10"/>
    </row>
    <row r="6" spans="1:12">
      <c r="A6" s="127"/>
      <c r="B6" s="7"/>
      <c r="C6" s="47">
        <v>138</v>
      </c>
      <c r="D6" s="47">
        <v>136</v>
      </c>
      <c r="E6" s="93">
        <f t="shared" si="0"/>
        <v>2</v>
      </c>
      <c r="G6" s="89" t="s">
        <v>50</v>
      </c>
      <c r="H6" s="83">
        <f ca="1">AVERAGE(INDIRECT(K3):INDIRECT(K4))</f>
        <v>6.6</v>
      </c>
      <c r="I6" s="10"/>
      <c r="J6" s="10"/>
      <c r="K6" s="10"/>
      <c r="L6" s="10"/>
    </row>
    <row r="7" spans="1:12">
      <c r="A7" s="127"/>
      <c r="B7" s="7"/>
      <c r="C7" s="47">
        <v>175</v>
      </c>
      <c r="D7" s="47">
        <v>170</v>
      </c>
      <c r="E7" s="93">
        <f t="shared" si="0"/>
        <v>5</v>
      </c>
      <c r="G7" s="89" t="s">
        <v>51</v>
      </c>
      <c r="H7" s="83">
        <f ca="1">STDEV(INDIRECT(K3):INDIRECT(K4))</f>
        <v>5.8156875966838371</v>
      </c>
      <c r="J7" s="21"/>
      <c r="K7" s="21"/>
      <c r="L7" s="21"/>
    </row>
    <row r="8" spans="1:12">
      <c r="A8" s="127"/>
      <c r="B8" s="7"/>
      <c r="C8" s="47">
        <v>205</v>
      </c>
      <c r="D8" s="47">
        <v>197</v>
      </c>
      <c r="E8" s="93">
        <f t="shared" si="0"/>
        <v>8</v>
      </c>
      <c r="G8" s="89" t="s">
        <v>6</v>
      </c>
      <c r="H8" s="83">
        <f ca="1">H7/SQRT(H5)</f>
        <v>1.8390818965511628</v>
      </c>
      <c r="J8" s="21"/>
      <c r="K8" s="21"/>
      <c r="L8" s="21"/>
    </row>
    <row r="9" spans="1:12">
      <c r="A9" s="127"/>
      <c r="B9" s="7"/>
      <c r="C9" s="47">
        <v>116</v>
      </c>
      <c r="D9" s="47">
        <v>115</v>
      </c>
      <c r="E9" s="93">
        <f t="shared" si="0"/>
        <v>1</v>
      </c>
      <c r="G9" s="89" t="str">
        <f>IF(H5 &gt;=30,"Z","t")</f>
        <v>t</v>
      </c>
      <c r="H9" s="83">
        <f>IF(H5 &gt;=30, ABS(NORMSINV((1-H2)/2)),TINV(1-H2,H5-1))</f>
        <v>2.262157158173582</v>
      </c>
    </row>
    <row r="10" spans="1:12">
      <c r="A10" s="127"/>
      <c r="B10" s="7"/>
      <c r="C10" s="47">
        <v>142</v>
      </c>
      <c r="D10" s="47">
        <v>128</v>
      </c>
      <c r="E10" s="93">
        <f t="shared" si="0"/>
        <v>14</v>
      </c>
      <c r="G10" s="89" t="s">
        <v>8</v>
      </c>
      <c r="H10" s="83">
        <f ca="1">H9*H8</f>
        <v>4.1602922767506598</v>
      </c>
    </row>
    <row r="11" spans="1:12">
      <c r="A11" s="127"/>
      <c r="B11" s="7"/>
      <c r="C11" s="47">
        <v>157</v>
      </c>
      <c r="D11" s="47">
        <v>144</v>
      </c>
      <c r="E11" s="93">
        <f t="shared" si="0"/>
        <v>13</v>
      </c>
      <c r="G11" s="89" t="s">
        <v>9</v>
      </c>
      <c r="H11" s="83">
        <f ca="1">H6-H10</f>
        <v>2.4397077232493398</v>
      </c>
    </row>
    <row r="12" spans="1:12">
      <c r="A12" s="127"/>
      <c r="C12" s="16">
        <v>136</v>
      </c>
      <c r="D12" s="16">
        <v>130</v>
      </c>
      <c r="E12" s="93">
        <f t="shared" si="0"/>
        <v>6</v>
      </c>
      <c r="G12" s="91" t="s">
        <v>10</v>
      </c>
      <c r="H12" s="85">
        <f ca="1">H6+H10</f>
        <v>10.760292276750659</v>
      </c>
    </row>
    <row r="13" spans="1:12">
      <c r="A13" s="127"/>
      <c r="E13" s="93" t="str">
        <f t="shared" si="0"/>
        <v xml:space="preserve"> </v>
      </c>
      <c r="G13" s="33"/>
      <c r="H13" s="6"/>
    </row>
    <row r="14" spans="1:12">
      <c r="A14" s="128"/>
      <c r="E14" s="93" t="str">
        <f t="shared" si="0"/>
        <v xml:space="preserve"> </v>
      </c>
      <c r="G14" s="33"/>
      <c r="H14" s="6"/>
    </row>
    <row r="15" spans="1:12">
      <c r="A15" s="5"/>
      <c r="E15" s="93" t="str">
        <f t="shared" si="0"/>
        <v xml:space="preserve"> </v>
      </c>
      <c r="G15" s="33"/>
      <c r="H15" s="6"/>
    </row>
    <row r="16" spans="1:12">
      <c r="A16" s="129" t="s">
        <v>32</v>
      </c>
      <c r="E16" s="93" t="str">
        <f t="shared" si="0"/>
        <v xml:space="preserve"> </v>
      </c>
      <c r="G16" s="33"/>
      <c r="H16" s="6"/>
    </row>
    <row r="17" spans="1:8">
      <c r="A17" s="129"/>
      <c r="E17" s="93" t="str">
        <f t="shared" si="0"/>
        <v xml:space="preserve"> </v>
      </c>
      <c r="G17" s="33"/>
      <c r="H17" s="6"/>
    </row>
    <row r="18" spans="1:8">
      <c r="A18" s="5"/>
      <c r="E18" s="93" t="str">
        <f t="shared" si="0"/>
        <v xml:space="preserve"> </v>
      </c>
      <c r="G18" s="33"/>
      <c r="H18" s="6"/>
    </row>
    <row r="19" spans="1:8">
      <c r="A19" s="5"/>
      <c r="E19" s="93" t="str">
        <f t="shared" si="0"/>
        <v xml:space="preserve"> </v>
      </c>
      <c r="G19" s="33"/>
      <c r="H19" s="6"/>
    </row>
    <row r="20" spans="1:8">
      <c r="A20" s="5"/>
      <c r="E20" s="93" t="str">
        <f t="shared" si="0"/>
        <v xml:space="preserve"> </v>
      </c>
      <c r="G20" s="33"/>
      <c r="H20" s="6"/>
    </row>
    <row r="21" spans="1:8">
      <c r="A21" s="5"/>
      <c r="E21" s="93" t="str">
        <f t="shared" si="0"/>
        <v xml:space="preserve"> </v>
      </c>
      <c r="G21" s="33"/>
      <c r="H21" s="6"/>
    </row>
    <row r="22" spans="1:8">
      <c r="A22" s="5"/>
      <c r="E22" s="93" t="str">
        <f t="shared" si="0"/>
        <v xml:space="preserve"> </v>
      </c>
      <c r="G22" s="33"/>
      <c r="H22" s="6"/>
    </row>
    <row r="23" spans="1:8">
      <c r="A23" s="5"/>
      <c r="E23" s="93" t="str">
        <f t="shared" si="0"/>
        <v xml:space="preserve"> </v>
      </c>
      <c r="G23" s="33"/>
      <c r="H23" s="6"/>
    </row>
    <row r="24" spans="1:8">
      <c r="A24" s="5"/>
      <c r="E24" s="93" t="str">
        <f t="shared" si="0"/>
        <v xml:space="preserve"> </v>
      </c>
      <c r="G24" s="33"/>
      <c r="H24" s="6"/>
    </row>
    <row r="25" spans="1:8">
      <c r="A25" s="5"/>
      <c r="E25" s="93" t="str">
        <f t="shared" si="0"/>
        <v xml:space="preserve"> </v>
      </c>
      <c r="G25" s="33"/>
      <c r="H25" s="6"/>
    </row>
    <row r="26" spans="1:8">
      <c r="A26" s="5"/>
      <c r="E26" s="93" t="str">
        <f t="shared" si="0"/>
        <v xml:space="preserve"> </v>
      </c>
      <c r="G26" s="33"/>
      <c r="H26" s="6"/>
    </row>
    <row r="27" spans="1:8">
      <c r="A27" s="5"/>
      <c r="E27" s="93" t="str">
        <f t="shared" si="0"/>
        <v xml:space="preserve"> </v>
      </c>
      <c r="G27" s="33"/>
      <c r="H27" s="6"/>
    </row>
    <row r="28" spans="1:8">
      <c r="A28" s="5"/>
      <c r="E28" s="93" t="str">
        <f t="shared" si="0"/>
        <v xml:space="preserve"> </v>
      </c>
      <c r="G28" s="33"/>
      <c r="H28" s="6"/>
    </row>
    <row r="29" spans="1:8">
      <c r="A29" s="5"/>
      <c r="E29" s="93" t="str">
        <f t="shared" si="0"/>
        <v xml:space="preserve"> </v>
      </c>
      <c r="G29" s="33"/>
      <c r="H29" s="6"/>
    </row>
    <row r="30" spans="1:8">
      <c r="A30" s="5"/>
      <c r="E30" s="93" t="str">
        <f t="shared" si="0"/>
        <v xml:space="preserve"> </v>
      </c>
      <c r="G30" s="33"/>
      <c r="H30" s="6"/>
    </row>
    <row r="31" spans="1:8">
      <c r="A31" s="5"/>
      <c r="E31" s="93" t="str">
        <f t="shared" si="0"/>
        <v xml:space="preserve"> </v>
      </c>
      <c r="G31" s="33"/>
      <c r="H31" s="6"/>
    </row>
    <row r="32" spans="1:8">
      <c r="A32" s="5"/>
      <c r="E32" s="93" t="str">
        <f t="shared" si="0"/>
        <v xml:space="preserve"> </v>
      </c>
      <c r="G32" s="33"/>
      <c r="H32" s="6"/>
    </row>
    <row r="33" spans="1:8">
      <c r="A33" s="5"/>
      <c r="E33" s="93" t="str">
        <f t="shared" si="0"/>
        <v xml:space="preserve"> </v>
      </c>
      <c r="G33" s="33"/>
      <c r="H33" s="6"/>
    </row>
    <row r="34" spans="1:8">
      <c r="A34" s="5"/>
      <c r="E34" s="93" t="str">
        <f t="shared" si="0"/>
        <v xml:space="preserve"> </v>
      </c>
      <c r="G34" s="33"/>
      <c r="H34" s="6"/>
    </row>
    <row r="35" spans="1:8">
      <c r="A35" s="5"/>
      <c r="E35" s="93" t="str">
        <f t="shared" si="0"/>
        <v xml:space="preserve"> </v>
      </c>
      <c r="G35" s="33"/>
      <c r="H35" s="6"/>
    </row>
    <row r="36" spans="1:8">
      <c r="A36" s="5"/>
      <c r="E36" s="93" t="str">
        <f t="shared" si="0"/>
        <v xml:space="preserve"> </v>
      </c>
      <c r="G36" s="33"/>
      <c r="H36" s="6"/>
    </row>
    <row r="37" spans="1:8">
      <c r="A37" s="5"/>
      <c r="E37" s="93" t="str">
        <f t="shared" si="0"/>
        <v xml:space="preserve"> </v>
      </c>
      <c r="G37" s="33"/>
      <c r="H37" s="6"/>
    </row>
    <row r="38" spans="1:8">
      <c r="A38" s="5"/>
      <c r="E38" s="93" t="str">
        <f t="shared" si="0"/>
        <v xml:space="preserve"> </v>
      </c>
      <c r="G38" s="33"/>
      <c r="H38" s="6"/>
    </row>
    <row r="39" spans="1:8">
      <c r="A39" s="5"/>
      <c r="E39" s="93" t="str">
        <f t="shared" si="0"/>
        <v xml:space="preserve"> </v>
      </c>
      <c r="G39" s="33"/>
      <c r="H39" s="6"/>
    </row>
    <row r="40" spans="1:8">
      <c r="A40" s="5"/>
      <c r="E40" s="93" t="str">
        <f t="shared" si="0"/>
        <v xml:space="preserve"> </v>
      </c>
      <c r="G40" s="33"/>
      <c r="H40" s="6"/>
    </row>
    <row r="41" spans="1:8">
      <c r="A41" s="5"/>
      <c r="E41" s="93" t="str">
        <f t="shared" si="0"/>
        <v xml:space="preserve"> </v>
      </c>
      <c r="G41" s="33"/>
      <c r="H41" s="6"/>
    </row>
    <row r="42" spans="1:8">
      <c r="A42" s="5"/>
      <c r="E42" s="93" t="str">
        <f t="shared" si="0"/>
        <v xml:space="preserve"> </v>
      </c>
      <c r="G42" s="33"/>
      <c r="H42" s="6"/>
    </row>
    <row r="43" spans="1:8">
      <c r="A43" s="5"/>
      <c r="E43" s="93" t="str">
        <f t="shared" si="0"/>
        <v xml:space="preserve"> </v>
      </c>
      <c r="G43" s="33"/>
      <c r="H43" s="6"/>
    </row>
    <row r="44" spans="1:8">
      <c r="A44" s="5"/>
      <c r="E44" s="93" t="str">
        <f t="shared" si="0"/>
        <v xml:space="preserve"> </v>
      </c>
      <c r="G44" s="33"/>
      <c r="H44" s="6"/>
    </row>
    <row r="45" spans="1:8">
      <c r="A45" s="5"/>
      <c r="E45" s="93" t="str">
        <f t="shared" si="0"/>
        <v xml:space="preserve"> </v>
      </c>
      <c r="G45" s="33"/>
      <c r="H45" s="6"/>
    </row>
    <row r="46" spans="1:8">
      <c r="A46" s="5"/>
      <c r="E46" s="93" t="str">
        <f t="shared" si="0"/>
        <v xml:space="preserve"> </v>
      </c>
      <c r="G46" s="33"/>
      <c r="H46" s="6"/>
    </row>
    <row r="47" spans="1:8">
      <c r="A47" s="5"/>
      <c r="E47" s="93" t="str">
        <f t="shared" si="0"/>
        <v xml:space="preserve"> </v>
      </c>
      <c r="G47" s="33"/>
      <c r="H47" s="6"/>
    </row>
    <row r="48" spans="1:8">
      <c r="A48" s="5"/>
      <c r="E48" s="93" t="str">
        <f t="shared" si="0"/>
        <v xml:space="preserve"> </v>
      </c>
      <c r="G48" s="33"/>
      <c r="H48" s="6"/>
    </row>
    <row r="49" spans="1:8">
      <c r="A49" s="5"/>
      <c r="E49" s="93" t="str">
        <f t="shared" si="0"/>
        <v xml:space="preserve"> </v>
      </c>
      <c r="G49" s="33"/>
      <c r="H49" s="6"/>
    </row>
    <row r="50" spans="1:8">
      <c r="A50" s="5"/>
      <c r="E50" s="93" t="str">
        <f t="shared" si="0"/>
        <v xml:space="preserve"> </v>
      </c>
      <c r="G50" s="33"/>
      <c r="H50" s="6"/>
    </row>
    <row r="51" spans="1:8">
      <c r="A51" s="5"/>
      <c r="E51" s="93" t="str">
        <f t="shared" si="0"/>
        <v xml:space="preserve"> </v>
      </c>
      <c r="G51" s="33"/>
      <c r="H51" s="6"/>
    </row>
    <row r="52" spans="1:8">
      <c r="A52" s="5"/>
      <c r="E52" s="93" t="str">
        <f t="shared" si="0"/>
        <v xml:space="preserve"> </v>
      </c>
      <c r="G52" s="33"/>
      <c r="H52" s="6"/>
    </row>
    <row r="53" spans="1:8">
      <c r="A53" s="5"/>
      <c r="E53" s="93" t="str">
        <f t="shared" si="0"/>
        <v xml:space="preserve"> </v>
      </c>
      <c r="G53" s="33"/>
      <c r="H53" s="6"/>
    </row>
    <row r="54" spans="1:8">
      <c r="A54" s="5"/>
      <c r="E54" s="93" t="str">
        <f t="shared" si="0"/>
        <v xml:space="preserve"> </v>
      </c>
      <c r="G54" s="33"/>
      <c r="H54" s="6"/>
    </row>
    <row r="55" spans="1:8">
      <c r="A55" s="5"/>
      <c r="E55" s="93" t="str">
        <f t="shared" si="0"/>
        <v xml:space="preserve"> </v>
      </c>
      <c r="G55" s="33"/>
      <c r="H55" s="6"/>
    </row>
    <row r="56" spans="1:8">
      <c r="A56" s="5"/>
      <c r="E56" s="93" t="str">
        <f t="shared" si="0"/>
        <v xml:space="preserve"> </v>
      </c>
      <c r="G56" s="33"/>
      <c r="H56" s="6"/>
    </row>
    <row r="57" spans="1:8">
      <c r="A57" s="5"/>
      <c r="E57" s="93" t="str">
        <f t="shared" si="0"/>
        <v xml:space="preserve"> </v>
      </c>
      <c r="G57" s="33"/>
      <c r="H57" s="6"/>
    </row>
    <row r="58" spans="1:8">
      <c r="A58" s="5"/>
      <c r="E58" s="93" t="str">
        <f t="shared" si="0"/>
        <v xml:space="preserve"> </v>
      </c>
      <c r="G58" s="33"/>
      <c r="H58" s="6"/>
    </row>
    <row r="59" spans="1:8">
      <c r="A59" s="5"/>
      <c r="E59" s="93" t="str">
        <f t="shared" si="0"/>
        <v xml:space="preserve"> </v>
      </c>
      <c r="G59" s="33"/>
      <c r="H59" s="6"/>
    </row>
    <row r="60" spans="1:8">
      <c r="A60" s="5"/>
      <c r="E60" s="93" t="str">
        <f t="shared" si="0"/>
        <v xml:space="preserve"> </v>
      </c>
      <c r="G60" s="33"/>
      <c r="H60" s="6"/>
    </row>
    <row r="61" spans="1:8">
      <c r="A61" s="5"/>
      <c r="E61" s="93" t="str">
        <f t="shared" si="0"/>
        <v xml:space="preserve"> </v>
      </c>
      <c r="G61" s="33"/>
      <c r="H61" s="6"/>
    </row>
    <row r="62" spans="1:8">
      <c r="A62" s="5"/>
      <c r="E62" s="93" t="str">
        <f t="shared" si="0"/>
        <v xml:space="preserve"> </v>
      </c>
      <c r="G62" s="33"/>
      <c r="H62" s="6"/>
    </row>
    <row r="63" spans="1:8">
      <c r="A63" s="5"/>
      <c r="E63" s="93" t="str">
        <f t="shared" si="0"/>
        <v xml:space="preserve"> </v>
      </c>
      <c r="G63" s="33"/>
      <c r="H63" s="6"/>
    </row>
    <row r="64" spans="1:8">
      <c r="A64" s="5"/>
      <c r="E64" s="93" t="str">
        <f t="shared" si="0"/>
        <v xml:space="preserve"> </v>
      </c>
      <c r="G64" s="33"/>
      <c r="H64" s="6"/>
    </row>
    <row r="65" spans="1:8">
      <c r="A65" s="5"/>
      <c r="E65" s="93" t="str">
        <f t="shared" si="0"/>
        <v xml:space="preserve"> </v>
      </c>
      <c r="G65" s="33"/>
      <c r="H65" s="6"/>
    </row>
    <row r="66" spans="1:8">
      <c r="A66" s="5"/>
      <c r="E66" s="93" t="str">
        <f t="shared" si="0"/>
        <v xml:space="preserve"> </v>
      </c>
      <c r="G66" s="33"/>
      <c r="H66" s="6"/>
    </row>
    <row r="67" spans="1:8">
      <c r="A67" s="5"/>
      <c r="E67" s="93" t="str">
        <f t="shared" si="0"/>
        <v xml:space="preserve"> </v>
      </c>
      <c r="G67" s="33"/>
      <c r="H67" s="6"/>
    </row>
    <row r="68" spans="1:8">
      <c r="A68" s="5"/>
      <c r="E68" s="93" t="str">
        <f t="shared" ref="E68:E131" si="1">IF(COUNTA(C68)=1,C68-D68, " ")</f>
        <v xml:space="preserve"> </v>
      </c>
      <c r="G68" s="33"/>
      <c r="H68" s="6"/>
    </row>
    <row r="69" spans="1:8">
      <c r="A69" s="5"/>
      <c r="E69" s="93" t="str">
        <f t="shared" si="1"/>
        <v xml:space="preserve"> </v>
      </c>
      <c r="G69" s="33"/>
      <c r="H69" s="6"/>
    </row>
    <row r="70" spans="1:8">
      <c r="A70" s="5"/>
      <c r="E70" s="93" t="str">
        <f t="shared" si="1"/>
        <v xml:space="preserve"> </v>
      </c>
      <c r="G70" s="33"/>
      <c r="H70" s="6"/>
    </row>
    <row r="71" spans="1:8">
      <c r="A71" s="5"/>
      <c r="E71" s="93" t="str">
        <f t="shared" si="1"/>
        <v xml:space="preserve"> </v>
      </c>
      <c r="G71" s="33"/>
      <c r="H71" s="6"/>
    </row>
    <row r="72" spans="1:8">
      <c r="A72" s="5"/>
      <c r="E72" s="93" t="str">
        <f t="shared" si="1"/>
        <v xml:space="preserve"> </v>
      </c>
      <c r="G72" s="33"/>
      <c r="H72" s="6"/>
    </row>
    <row r="73" spans="1:8">
      <c r="A73" s="5"/>
      <c r="E73" s="93" t="str">
        <f t="shared" si="1"/>
        <v xml:space="preserve"> </v>
      </c>
      <c r="G73" s="33"/>
      <c r="H73" s="6"/>
    </row>
    <row r="74" spans="1:8">
      <c r="A74" s="5"/>
      <c r="E74" s="93" t="str">
        <f t="shared" si="1"/>
        <v xml:space="preserve"> </v>
      </c>
      <c r="G74" s="33"/>
      <c r="H74" s="6"/>
    </row>
    <row r="75" spans="1:8">
      <c r="A75" s="5"/>
      <c r="E75" s="93" t="str">
        <f t="shared" si="1"/>
        <v xml:space="preserve"> </v>
      </c>
      <c r="G75" s="33"/>
      <c r="H75" s="6"/>
    </row>
    <row r="76" spans="1:8">
      <c r="A76" s="5"/>
      <c r="E76" s="93" t="str">
        <f t="shared" si="1"/>
        <v xml:space="preserve"> </v>
      </c>
      <c r="G76" s="33"/>
      <c r="H76" s="6"/>
    </row>
    <row r="77" spans="1:8">
      <c r="A77" s="5"/>
      <c r="E77" s="93" t="str">
        <f t="shared" si="1"/>
        <v xml:space="preserve"> </v>
      </c>
      <c r="G77" s="33"/>
      <c r="H77" s="6"/>
    </row>
    <row r="78" spans="1:8">
      <c r="A78" s="5"/>
      <c r="E78" s="93" t="str">
        <f t="shared" si="1"/>
        <v xml:space="preserve"> </v>
      </c>
      <c r="G78" s="33"/>
      <c r="H78" s="6"/>
    </row>
    <row r="79" spans="1:8">
      <c r="A79" s="5"/>
      <c r="E79" s="93" t="str">
        <f t="shared" si="1"/>
        <v xml:space="preserve"> </v>
      </c>
      <c r="G79" s="33"/>
      <c r="H79" s="6"/>
    </row>
    <row r="80" spans="1:8">
      <c r="A80" s="5"/>
      <c r="E80" s="93" t="str">
        <f t="shared" si="1"/>
        <v xml:space="preserve"> </v>
      </c>
      <c r="G80" s="33"/>
      <c r="H80" s="6"/>
    </row>
    <row r="81" spans="1:8">
      <c r="A81" s="5"/>
      <c r="E81" s="93" t="str">
        <f t="shared" si="1"/>
        <v xml:space="preserve"> </v>
      </c>
      <c r="G81" s="33"/>
      <c r="H81" s="6"/>
    </row>
    <row r="82" spans="1:8">
      <c r="A82" s="5"/>
      <c r="E82" s="93" t="str">
        <f t="shared" si="1"/>
        <v xml:space="preserve"> </v>
      </c>
      <c r="G82" s="33"/>
      <c r="H82" s="6"/>
    </row>
    <row r="83" spans="1:8">
      <c r="A83" s="5"/>
      <c r="E83" s="93" t="str">
        <f t="shared" si="1"/>
        <v xml:space="preserve"> </v>
      </c>
      <c r="G83" s="33"/>
      <c r="H83" s="6"/>
    </row>
    <row r="84" spans="1:8">
      <c r="A84" s="5"/>
      <c r="E84" s="93" t="str">
        <f t="shared" si="1"/>
        <v xml:space="preserve"> </v>
      </c>
      <c r="G84" s="33"/>
      <c r="H84" s="6"/>
    </row>
    <row r="85" spans="1:8">
      <c r="A85" s="5"/>
      <c r="E85" s="93" t="str">
        <f t="shared" si="1"/>
        <v xml:space="preserve"> </v>
      </c>
      <c r="G85" s="33"/>
      <c r="H85" s="6"/>
    </row>
    <row r="86" spans="1:8">
      <c r="A86" s="5"/>
      <c r="E86" s="93" t="str">
        <f t="shared" si="1"/>
        <v xml:space="preserve"> </v>
      </c>
      <c r="G86" s="33"/>
      <c r="H86" s="6"/>
    </row>
    <row r="87" spans="1:8">
      <c r="A87" s="5"/>
      <c r="E87" s="93" t="str">
        <f t="shared" si="1"/>
        <v xml:space="preserve"> </v>
      </c>
      <c r="G87" s="33"/>
      <c r="H87" s="6"/>
    </row>
    <row r="88" spans="1:8">
      <c r="A88" s="5"/>
      <c r="E88" s="93" t="str">
        <f t="shared" si="1"/>
        <v xml:space="preserve"> </v>
      </c>
      <c r="G88" s="33"/>
      <c r="H88" s="6"/>
    </row>
    <row r="89" spans="1:8">
      <c r="A89" s="5"/>
      <c r="E89" s="93" t="str">
        <f t="shared" si="1"/>
        <v xml:space="preserve"> </v>
      </c>
      <c r="G89" s="33"/>
      <c r="H89" s="6"/>
    </row>
    <row r="90" spans="1:8">
      <c r="A90" s="5"/>
      <c r="E90" s="93" t="str">
        <f t="shared" si="1"/>
        <v xml:space="preserve"> </v>
      </c>
      <c r="G90" s="33"/>
      <c r="H90" s="6"/>
    </row>
    <row r="91" spans="1:8">
      <c r="A91" s="5"/>
      <c r="E91" s="93" t="str">
        <f t="shared" si="1"/>
        <v xml:space="preserve"> </v>
      </c>
      <c r="G91" s="33"/>
      <c r="H91" s="6"/>
    </row>
    <row r="92" spans="1:8">
      <c r="A92" s="5"/>
      <c r="E92" s="93" t="str">
        <f t="shared" si="1"/>
        <v xml:space="preserve"> </v>
      </c>
      <c r="G92" s="33"/>
      <c r="H92" s="6"/>
    </row>
    <row r="93" spans="1:8">
      <c r="A93" s="5"/>
      <c r="E93" s="93" t="str">
        <f t="shared" si="1"/>
        <v xml:space="preserve"> </v>
      </c>
      <c r="G93" s="33"/>
      <c r="H93" s="6"/>
    </row>
    <row r="94" spans="1:8">
      <c r="A94" s="5"/>
      <c r="E94" s="93" t="str">
        <f t="shared" si="1"/>
        <v xml:space="preserve"> </v>
      </c>
      <c r="G94" s="33"/>
      <c r="H94" s="6"/>
    </row>
    <row r="95" spans="1:8">
      <c r="A95" s="5"/>
      <c r="E95" s="93" t="str">
        <f t="shared" si="1"/>
        <v xml:space="preserve"> </v>
      </c>
      <c r="G95" s="33"/>
      <c r="H95" s="6"/>
    </row>
    <row r="96" spans="1:8">
      <c r="A96" s="5"/>
      <c r="E96" s="93" t="str">
        <f t="shared" si="1"/>
        <v xml:space="preserve"> </v>
      </c>
      <c r="G96" s="33"/>
      <c r="H96" s="6"/>
    </row>
    <row r="97" spans="1:8">
      <c r="A97" s="5"/>
      <c r="E97" s="93" t="str">
        <f t="shared" si="1"/>
        <v xml:space="preserve"> </v>
      </c>
      <c r="G97" s="33"/>
      <c r="H97" s="6"/>
    </row>
    <row r="98" spans="1:8">
      <c r="A98" s="5"/>
      <c r="E98" s="93" t="str">
        <f t="shared" si="1"/>
        <v xml:space="preserve"> </v>
      </c>
      <c r="G98" s="33"/>
      <c r="H98" s="6"/>
    </row>
    <row r="99" spans="1:8">
      <c r="A99" s="5"/>
      <c r="E99" s="93" t="str">
        <f t="shared" si="1"/>
        <v xml:space="preserve"> </v>
      </c>
      <c r="G99" s="33"/>
      <c r="H99" s="6"/>
    </row>
    <row r="100" spans="1:8">
      <c r="A100" s="5"/>
      <c r="E100" s="93" t="str">
        <f t="shared" si="1"/>
        <v xml:space="preserve"> </v>
      </c>
      <c r="G100" s="33"/>
      <c r="H100" s="6"/>
    </row>
    <row r="101" spans="1:8">
      <c r="A101" s="5"/>
      <c r="E101" s="93" t="str">
        <f t="shared" si="1"/>
        <v xml:space="preserve"> </v>
      </c>
      <c r="G101" s="33"/>
      <c r="H101" s="6"/>
    </row>
    <row r="102" spans="1:8">
      <c r="A102" s="5"/>
      <c r="E102" s="93" t="str">
        <f t="shared" si="1"/>
        <v xml:space="preserve"> </v>
      </c>
      <c r="G102" s="33"/>
      <c r="H102" s="6"/>
    </row>
    <row r="103" spans="1:8">
      <c r="A103" s="5"/>
      <c r="E103" s="93" t="str">
        <f t="shared" si="1"/>
        <v xml:space="preserve"> </v>
      </c>
      <c r="G103" s="33"/>
      <c r="H103" s="6"/>
    </row>
    <row r="104" spans="1:8">
      <c r="A104" s="5"/>
      <c r="E104" s="93" t="str">
        <f t="shared" si="1"/>
        <v xml:space="preserve"> </v>
      </c>
      <c r="G104" s="33"/>
      <c r="H104" s="6"/>
    </row>
    <row r="105" spans="1:8">
      <c r="A105" s="5"/>
      <c r="E105" s="93" t="str">
        <f t="shared" si="1"/>
        <v xml:space="preserve"> </v>
      </c>
      <c r="G105" s="33"/>
      <c r="H105" s="6"/>
    </row>
    <row r="106" spans="1:8">
      <c r="A106" s="5"/>
      <c r="E106" s="93" t="str">
        <f t="shared" si="1"/>
        <v xml:space="preserve"> </v>
      </c>
      <c r="G106" s="33"/>
      <c r="H106" s="6"/>
    </row>
    <row r="107" spans="1:8">
      <c r="A107" s="5"/>
      <c r="E107" s="93" t="str">
        <f t="shared" si="1"/>
        <v xml:space="preserve"> </v>
      </c>
      <c r="G107" s="33"/>
      <c r="H107" s="6"/>
    </row>
    <row r="108" spans="1:8">
      <c r="A108" s="5"/>
      <c r="E108" s="93" t="str">
        <f t="shared" si="1"/>
        <v xml:space="preserve"> </v>
      </c>
      <c r="G108" s="33"/>
      <c r="H108" s="6"/>
    </row>
    <row r="109" spans="1:8">
      <c r="A109" s="5"/>
      <c r="E109" s="93" t="str">
        <f t="shared" si="1"/>
        <v xml:space="preserve"> </v>
      </c>
      <c r="G109" s="33"/>
      <c r="H109" s="6"/>
    </row>
    <row r="110" spans="1:8">
      <c r="A110" s="5"/>
      <c r="E110" s="93" t="str">
        <f t="shared" si="1"/>
        <v xml:space="preserve"> </v>
      </c>
      <c r="G110" s="33"/>
      <c r="H110" s="6"/>
    </row>
    <row r="111" spans="1:8">
      <c r="A111" s="5"/>
      <c r="E111" s="93" t="str">
        <f t="shared" si="1"/>
        <v xml:space="preserve"> </v>
      </c>
      <c r="G111" s="33"/>
      <c r="H111" s="6"/>
    </row>
    <row r="112" spans="1:8">
      <c r="A112" s="5"/>
      <c r="E112" s="93" t="str">
        <f t="shared" si="1"/>
        <v xml:space="preserve"> </v>
      </c>
      <c r="G112" s="33"/>
      <c r="H112" s="6"/>
    </row>
    <row r="113" spans="1:8">
      <c r="A113" s="5"/>
      <c r="E113" s="93" t="str">
        <f t="shared" si="1"/>
        <v xml:space="preserve"> </v>
      </c>
      <c r="G113" s="33"/>
      <c r="H113" s="6"/>
    </row>
    <row r="114" spans="1:8">
      <c r="A114" s="5"/>
      <c r="E114" s="93" t="str">
        <f t="shared" si="1"/>
        <v xml:space="preserve"> </v>
      </c>
      <c r="G114" s="33"/>
      <c r="H114" s="6"/>
    </row>
    <row r="115" spans="1:8">
      <c r="A115" s="5"/>
      <c r="E115" s="93" t="str">
        <f t="shared" si="1"/>
        <v xml:space="preserve"> </v>
      </c>
      <c r="G115" s="33"/>
      <c r="H115" s="6"/>
    </row>
    <row r="116" spans="1:8">
      <c r="A116" s="5"/>
      <c r="E116" s="93" t="str">
        <f t="shared" si="1"/>
        <v xml:space="preserve"> </v>
      </c>
      <c r="G116" s="33"/>
      <c r="H116" s="6"/>
    </row>
    <row r="117" spans="1:8">
      <c r="A117" s="5"/>
      <c r="E117" s="93" t="str">
        <f t="shared" si="1"/>
        <v xml:space="preserve"> </v>
      </c>
      <c r="G117" s="33"/>
      <c r="H117" s="6"/>
    </row>
    <row r="118" spans="1:8">
      <c r="A118" s="5"/>
      <c r="E118" s="93" t="str">
        <f t="shared" si="1"/>
        <v xml:space="preserve"> </v>
      </c>
      <c r="G118" s="33"/>
      <c r="H118" s="6"/>
    </row>
    <row r="119" spans="1:8">
      <c r="A119" s="5"/>
      <c r="E119" s="93" t="str">
        <f t="shared" si="1"/>
        <v xml:space="preserve"> </v>
      </c>
      <c r="G119" s="33"/>
      <c r="H119" s="6"/>
    </row>
    <row r="120" spans="1:8">
      <c r="A120" s="5"/>
      <c r="E120" s="93" t="str">
        <f t="shared" si="1"/>
        <v xml:space="preserve"> </v>
      </c>
      <c r="G120" s="33"/>
      <c r="H120" s="6"/>
    </row>
    <row r="121" spans="1:8">
      <c r="A121" s="5"/>
      <c r="E121" s="93" t="str">
        <f t="shared" si="1"/>
        <v xml:space="preserve"> </v>
      </c>
      <c r="G121" s="33"/>
      <c r="H121" s="6"/>
    </row>
    <row r="122" spans="1:8">
      <c r="A122" s="5"/>
      <c r="E122" s="93" t="str">
        <f t="shared" si="1"/>
        <v xml:space="preserve"> </v>
      </c>
      <c r="G122" s="33"/>
      <c r="H122" s="6"/>
    </row>
    <row r="123" spans="1:8">
      <c r="A123" s="5"/>
      <c r="E123" s="93" t="str">
        <f t="shared" si="1"/>
        <v xml:space="preserve"> </v>
      </c>
      <c r="G123" s="33"/>
      <c r="H123" s="6"/>
    </row>
    <row r="124" spans="1:8">
      <c r="A124" s="5"/>
      <c r="E124" s="93" t="str">
        <f t="shared" si="1"/>
        <v xml:space="preserve"> </v>
      </c>
      <c r="G124" s="33"/>
      <c r="H124" s="6"/>
    </row>
    <row r="125" spans="1:8">
      <c r="A125" s="5"/>
      <c r="E125" s="93" t="str">
        <f t="shared" si="1"/>
        <v xml:space="preserve"> </v>
      </c>
      <c r="G125" s="33"/>
      <c r="H125" s="6"/>
    </row>
    <row r="126" spans="1:8">
      <c r="A126" s="5"/>
      <c r="E126" s="93" t="str">
        <f t="shared" si="1"/>
        <v xml:space="preserve"> </v>
      </c>
      <c r="G126" s="33"/>
      <c r="H126" s="6"/>
    </row>
    <row r="127" spans="1:8">
      <c r="A127" s="5"/>
      <c r="E127" s="93" t="str">
        <f t="shared" si="1"/>
        <v xml:space="preserve"> </v>
      </c>
      <c r="G127" s="33"/>
      <c r="H127" s="6"/>
    </row>
    <row r="128" spans="1:8">
      <c r="A128" s="5"/>
      <c r="E128" s="93" t="str">
        <f t="shared" si="1"/>
        <v xml:space="preserve"> </v>
      </c>
      <c r="G128" s="33"/>
      <c r="H128" s="6"/>
    </row>
    <row r="129" spans="1:8">
      <c r="A129" s="5"/>
      <c r="E129" s="93" t="str">
        <f t="shared" si="1"/>
        <v xml:space="preserve"> </v>
      </c>
      <c r="G129" s="33"/>
      <c r="H129" s="6"/>
    </row>
    <row r="130" spans="1:8">
      <c r="A130" s="5"/>
      <c r="E130" s="93" t="str">
        <f t="shared" si="1"/>
        <v xml:space="preserve"> </v>
      </c>
      <c r="G130" s="33"/>
      <c r="H130" s="6"/>
    </row>
    <row r="131" spans="1:8">
      <c r="A131" s="5"/>
      <c r="E131" s="93" t="str">
        <f t="shared" si="1"/>
        <v xml:space="preserve"> </v>
      </c>
      <c r="G131" s="33"/>
      <c r="H131" s="6"/>
    </row>
    <row r="132" spans="1:8">
      <c r="A132" s="5"/>
      <c r="E132" s="93" t="str">
        <f t="shared" ref="E132:E195" si="2">IF(COUNTA(C132)=1,C132-D132, " ")</f>
        <v xml:space="preserve"> </v>
      </c>
      <c r="G132" s="33"/>
      <c r="H132" s="6"/>
    </row>
    <row r="133" spans="1:8">
      <c r="A133" s="5"/>
      <c r="E133" s="93" t="str">
        <f t="shared" si="2"/>
        <v xml:space="preserve"> </v>
      </c>
      <c r="G133" s="33"/>
      <c r="H133" s="6"/>
    </row>
    <row r="134" spans="1:8">
      <c r="A134" s="5"/>
      <c r="E134" s="93" t="str">
        <f t="shared" si="2"/>
        <v xml:space="preserve"> </v>
      </c>
      <c r="G134" s="33"/>
      <c r="H134" s="6"/>
    </row>
    <row r="135" spans="1:8">
      <c r="A135" s="5"/>
      <c r="E135" s="93" t="str">
        <f t="shared" si="2"/>
        <v xml:space="preserve"> </v>
      </c>
      <c r="G135" s="33"/>
      <c r="H135" s="6"/>
    </row>
    <row r="136" spans="1:8">
      <c r="A136" s="5"/>
      <c r="E136" s="93" t="str">
        <f t="shared" si="2"/>
        <v xml:space="preserve"> </v>
      </c>
      <c r="G136" s="33"/>
      <c r="H136" s="6"/>
    </row>
    <row r="137" spans="1:8">
      <c r="A137" s="5"/>
      <c r="E137" s="93" t="str">
        <f t="shared" si="2"/>
        <v xml:space="preserve"> </v>
      </c>
      <c r="G137" s="33"/>
      <c r="H137" s="6"/>
    </row>
    <row r="138" spans="1:8">
      <c r="A138" s="5"/>
      <c r="E138" s="93" t="str">
        <f t="shared" si="2"/>
        <v xml:space="preserve"> </v>
      </c>
      <c r="G138" s="33"/>
      <c r="H138" s="6"/>
    </row>
    <row r="139" spans="1:8">
      <c r="A139" s="5"/>
      <c r="E139" s="93" t="str">
        <f t="shared" si="2"/>
        <v xml:space="preserve"> </v>
      </c>
      <c r="G139" s="33"/>
      <c r="H139" s="6"/>
    </row>
    <row r="140" spans="1:8">
      <c r="A140" s="5"/>
      <c r="E140" s="93" t="str">
        <f t="shared" si="2"/>
        <v xml:space="preserve"> </v>
      </c>
      <c r="G140" s="33"/>
      <c r="H140" s="6"/>
    </row>
    <row r="141" spans="1:8">
      <c r="A141" s="5"/>
      <c r="E141" s="93" t="str">
        <f t="shared" si="2"/>
        <v xml:space="preserve"> </v>
      </c>
      <c r="G141" s="33"/>
      <c r="H141" s="6"/>
    </row>
    <row r="142" spans="1:8">
      <c r="A142" s="5"/>
      <c r="E142" s="93" t="str">
        <f t="shared" si="2"/>
        <v xml:space="preserve"> </v>
      </c>
      <c r="G142" s="33"/>
      <c r="H142" s="6"/>
    </row>
    <row r="143" spans="1:8">
      <c r="A143" s="5"/>
      <c r="E143" s="93" t="str">
        <f t="shared" si="2"/>
        <v xml:space="preserve"> </v>
      </c>
      <c r="G143" s="33"/>
      <c r="H143" s="6"/>
    </row>
    <row r="144" spans="1:8">
      <c r="A144" s="5"/>
      <c r="E144" s="93" t="str">
        <f t="shared" si="2"/>
        <v xml:space="preserve"> </v>
      </c>
      <c r="G144" s="33"/>
      <c r="H144" s="6"/>
    </row>
    <row r="145" spans="1:8">
      <c r="A145" s="5"/>
      <c r="E145" s="93" t="str">
        <f t="shared" si="2"/>
        <v xml:space="preserve"> </v>
      </c>
      <c r="G145" s="33"/>
      <c r="H145" s="6"/>
    </row>
    <row r="146" spans="1:8">
      <c r="A146" s="5"/>
      <c r="E146" s="93" t="str">
        <f t="shared" si="2"/>
        <v xml:space="preserve"> </v>
      </c>
      <c r="G146" s="33"/>
      <c r="H146" s="6"/>
    </row>
    <row r="147" spans="1:8">
      <c r="A147" s="5"/>
      <c r="E147" s="93" t="str">
        <f t="shared" si="2"/>
        <v xml:space="preserve"> </v>
      </c>
      <c r="G147" s="33"/>
      <c r="H147" s="6"/>
    </row>
    <row r="148" spans="1:8">
      <c r="A148" s="5"/>
      <c r="E148" s="93" t="str">
        <f t="shared" si="2"/>
        <v xml:space="preserve"> </v>
      </c>
      <c r="G148" s="33"/>
      <c r="H148" s="6"/>
    </row>
    <row r="149" spans="1:8">
      <c r="A149" s="5"/>
      <c r="E149" s="93" t="str">
        <f t="shared" si="2"/>
        <v xml:space="preserve"> </v>
      </c>
      <c r="G149" s="33"/>
      <c r="H149" s="6"/>
    </row>
    <row r="150" spans="1:8">
      <c r="A150" s="5"/>
      <c r="E150" s="93" t="str">
        <f t="shared" si="2"/>
        <v xml:space="preserve"> </v>
      </c>
      <c r="G150" s="33"/>
      <c r="H150" s="6"/>
    </row>
    <row r="151" spans="1:8">
      <c r="A151" s="5"/>
      <c r="E151" s="93" t="str">
        <f t="shared" si="2"/>
        <v xml:space="preserve"> </v>
      </c>
      <c r="G151" s="33"/>
      <c r="H151" s="6"/>
    </row>
    <row r="152" spans="1:8">
      <c r="A152" s="5"/>
      <c r="E152" s="93" t="str">
        <f t="shared" si="2"/>
        <v xml:space="preserve"> </v>
      </c>
      <c r="G152" s="33"/>
      <c r="H152" s="6"/>
    </row>
    <row r="153" spans="1:8">
      <c r="A153" s="5"/>
      <c r="E153" s="93" t="str">
        <f t="shared" si="2"/>
        <v xml:space="preserve"> </v>
      </c>
      <c r="G153" s="33"/>
      <c r="H153" s="6"/>
    </row>
    <row r="154" spans="1:8">
      <c r="A154" s="5"/>
      <c r="E154" s="93" t="str">
        <f t="shared" si="2"/>
        <v xml:space="preserve"> </v>
      </c>
      <c r="G154" s="33"/>
      <c r="H154" s="6"/>
    </row>
    <row r="155" spans="1:8">
      <c r="A155" s="5"/>
      <c r="E155" s="93" t="str">
        <f t="shared" si="2"/>
        <v xml:space="preserve"> </v>
      </c>
      <c r="G155" s="33"/>
      <c r="H155" s="6"/>
    </row>
    <row r="156" spans="1:8">
      <c r="A156" s="5"/>
      <c r="E156" s="93" t="str">
        <f t="shared" si="2"/>
        <v xml:space="preserve"> </v>
      </c>
      <c r="G156" s="33"/>
      <c r="H156" s="6"/>
    </row>
    <row r="157" spans="1:8">
      <c r="A157" s="5"/>
      <c r="E157" s="93" t="str">
        <f t="shared" si="2"/>
        <v xml:space="preserve"> </v>
      </c>
      <c r="G157" s="33"/>
      <c r="H157" s="6"/>
    </row>
    <row r="158" spans="1:8">
      <c r="A158" s="5"/>
      <c r="E158" s="93" t="str">
        <f t="shared" si="2"/>
        <v xml:space="preserve"> </v>
      </c>
      <c r="G158" s="33"/>
      <c r="H158" s="6"/>
    </row>
    <row r="159" spans="1:8">
      <c r="A159" s="5"/>
      <c r="E159" s="93" t="str">
        <f t="shared" si="2"/>
        <v xml:space="preserve"> </v>
      </c>
      <c r="G159" s="33"/>
      <c r="H159" s="6"/>
    </row>
    <row r="160" spans="1:8">
      <c r="A160" s="5"/>
      <c r="E160" s="93" t="str">
        <f t="shared" si="2"/>
        <v xml:space="preserve"> </v>
      </c>
      <c r="G160" s="33"/>
      <c r="H160" s="6"/>
    </row>
    <row r="161" spans="1:8">
      <c r="A161" s="5"/>
      <c r="E161" s="93" t="str">
        <f t="shared" si="2"/>
        <v xml:space="preserve"> </v>
      </c>
      <c r="G161" s="33"/>
      <c r="H161" s="6"/>
    </row>
    <row r="162" spans="1:8">
      <c r="A162" s="5"/>
      <c r="E162" s="93" t="str">
        <f t="shared" si="2"/>
        <v xml:space="preserve"> </v>
      </c>
      <c r="G162" s="33"/>
      <c r="H162" s="6"/>
    </row>
    <row r="163" spans="1:8">
      <c r="A163" s="5"/>
      <c r="E163" s="93" t="str">
        <f t="shared" si="2"/>
        <v xml:space="preserve"> </v>
      </c>
      <c r="G163" s="33"/>
      <c r="H163" s="6"/>
    </row>
    <row r="164" spans="1:8">
      <c r="A164" s="5"/>
      <c r="E164" s="93" t="str">
        <f t="shared" si="2"/>
        <v xml:space="preserve"> </v>
      </c>
      <c r="G164" s="33"/>
      <c r="H164" s="6"/>
    </row>
    <row r="165" spans="1:8">
      <c r="A165" s="5"/>
      <c r="E165" s="93" t="str">
        <f t="shared" si="2"/>
        <v xml:space="preserve"> </v>
      </c>
      <c r="G165" s="33"/>
      <c r="H165" s="6"/>
    </row>
    <row r="166" spans="1:8">
      <c r="A166" s="5"/>
      <c r="E166" s="93" t="str">
        <f t="shared" si="2"/>
        <v xml:space="preserve"> </v>
      </c>
      <c r="G166" s="33"/>
      <c r="H166" s="6"/>
    </row>
    <row r="167" spans="1:8">
      <c r="A167" s="5"/>
      <c r="E167" s="93" t="str">
        <f t="shared" si="2"/>
        <v xml:space="preserve"> </v>
      </c>
      <c r="G167" s="33"/>
      <c r="H167" s="6"/>
    </row>
    <row r="168" spans="1:8">
      <c r="A168" s="5"/>
      <c r="E168" s="93" t="str">
        <f t="shared" si="2"/>
        <v xml:space="preserve"> </v>
      </c>
      <c r="G168" s="33"/>
      <c r="H168" s="6"/>
    </row>
    <row r="169" spans="1:8">
      <c r="A169" s="5"/>
      <c r="E169" s="93" t="str">
        <f t="shared" si="2"/>
        <v xml:space="preserve"> </v>
      </c>
      <c r="G169" s="33"/>
      <c r="H169" s="6"/>
    </row>
    <row r="170" spans="1:8">
      <c r="A170" s="5"/>
      <c r="E170" s="93" t="str">
        <f t="shared" si="2"/>
        <v xml:space="preserve"> </v>
      </c>
      <c r="G170" s="33"/>
      <c r="H170" s="6"/>
    </row>
    <row r="171" spans="1:8">
      <c r="A171" s="5"/>
      <c r="E171" s="93" t="str">
        <f t="shared" si="2"/>
        <v xml:space="preserve"> </v>
      </c>
      <c r="G171" s="33"/>
      <c r="H171" s="6"/>
    </row>
    <row r="172" spans="1:8">
      <c r="A172" s="5"/>
      <c r="E172" s="93" t="str">
        <f t="shared" si="2"/>
        <v xml:space="preserve"> </v>
      </c>
      <c r="G172" s="33"/>
      <c r="H172" s="6"/>
    </row>
    <row r="173" spans="1:8">
      <c r="A173" s="5"/>
      <c r="E173" s="93" t="str">
        <f t="shared" si="2"/>
        <v xml:space="preserve"> </v>
      </c>
      <c r="G173" s="33"/>
      <c r="H173" s="6"/>
    </row>
    <row r="174" spans="1:8">
      <c r="A174" s="5"/>
      <c r="E174" s="93" t="str">
        <f t="shared" si="2"/>
        <v xml:space="preserve"> </v>
      </c>
      <c r="G174" s="33"/>
      <c r="H174" s="6"/>
    </row>
    <row r="175" spans="1:8">
      <c r="A175" s="5"/>
      <c r="E175" s="93" t="str">
        <f t="shared" si="2"/>
        <v xml:space="preserve"> </v>
      </c>
      <c r="G175" s="33"/>
      <c r="H175" s="6"/>
    </row>
    <row r="176" spans="1:8">
      <c r="A176" s="5"/>
      <c r="E176" s="93" t="str">
        <f t="shared" si="2"/>
        <v xml:space="preserve"> </v>
      </c>
      <c r="G176" s="33"/>
      <c r="H176" s="6"/>
    </row>
    <row r="177" spans="1:8">
      <c r="A177" s="5"/>
      <c r="E177" s="93" t="str">
        <f t="shared" si="2"/>
        <v xml:space="preserve"> </v>
      </c>
      <c r="G177" s="33"/>
      <c r="H177" s="6"/>
    </row>
    <row r="178" spans="1:8">
      <c r="A178" s="5"/>
      <c r="E178" s="93" t="str">
        <f t="shared" si="2"/>
        <v xml:space="preserve"> </v>
      </c>
      <c r="G178" s="33"/>
      <c r="H178" s="6"/>
    </row>
    <row r="179" spans="1:8">
      <c r="A179" s="5"/>
      <c r="E179" s="93" t="str">
        <f t="shared" si="2"/>
        <v xml:space="preserve"> </v>
      </c>
      <c r="G179" s="33"/>
      <c r="H179" s="6"/>
    </row>
    <row r="180" spans="1:8">
      <c r="A180" s="5"/>
      <c r="E180" s="93" t="str">
        <f t="shared" si="2"/>
        <v xml:space="preserve"> </v>
      </c>
      <c r="G180" s="33"/>
      <c r="H180" s="6"/>
    </row>
    <row r="181" spans="1:8">
      <c r="A181" s="5"/>
      <c r="E181" s="93" t="str">
        <f t="shared" si="2"/>
        <v xml:space="preserve"> </v>
      </c>
      <c r="G181" s="33"/>
      <c r="H181" s="6"/>
    </row>
    <row r="182" spans="1:8">
      <c r="A182" s="5"/>
      <c r="E182" s="93" t="str">
        <f t="shared" si="2"/>
        <v xml:space="preserve"> </v>
      </c>
      <c r="G182" s="33"/>
      <c r="H182" s="6"/>
    </row>
    <row r="183" spans="1:8">
      <c r="A183" s="5"/>
      <c r="E183" s="93" t="str">
        <f t="shared" si="2"/>
        <v xml:space="preserve"> </v>
      </c>
      <c r="G183" s="33"/>
      <c r="H183" s="6"/>
    </row>
    <row r="184" spans="1:8">
      <c r="A184" s="5"/>
      <c r="E184" s="93" t="str">
        <f t="shared" si="2"/>
        <v xml:space="preserve"> </v>
      </c>
      <c r="G184" s="33"/>
      <c r="H184" s="6"/>
    </row>
    <row r="185" spans="1:8">
      <c r="A185" s="5"/>
      <c r="E185" s="93" t="str">
        <f t="shared" si="2"/>
        <v xml:space="preserve"> </v>
      </c>
      <c r="G185" s="33"/>
      <c r="H185" s="6"/>
    </row>
    <row r="186" spans="1:8">
      <c r="A186" s="5"/>
      <c r="E186" s="93" t="str">
        <f t="shared" si="2"/>
        <v xml:space="preserve"> </v>
      </c>
      <c r="G186" s="33"/>
      <c r="H186" s="6"/>
    </row>
    <row r="187" spans="1:8">
      <c r="A187" s="5"/>
      <c r="E187" s="93" t="str">
        <f t="shared" si="2"/>
        <v xml:space="preserve"> </v>
      </c>
      <c r="G187" s="33"/>
      <c r="H187" s="6"/>
    </row>
    <row r="188" spans="1:8">
      <c r="A188" s="5"/>
      <c r="E188" s="93" t="str">
        <f t="shared" si="2"/>
        <v xml:space="preserve"> </v>
      </c>
      <c r="G188" s="33"/>
      <c r="H188" s="6"/>
    </row>
    <row r="189" spans="1:8">
      <c r="A189" s="5"/>
      <c r="E189" s="93" t="str">
        <f t="shared" si="2"/>
        <v xml:space="preserve"> </v>
      </c>
      <c r="G189" s="33"/>
      <c r="H189" s="6"/>
    </row>
    <row r="190" spans="1:8">
      <c r="A190" s="5"/>
      <c r="E190" s="93" t="str">
        <f t="shared" si="2"/>
        <v xml:space="preserve"> </v>
      </c>
      <c r="G190" s="33"/>
      <c r="H190" s="6"/>
    </row>
    <row r="191" spans="1:8">
      <c r="A191" s="5"/>
      <c r="E191" s="93" t="str">
        <f t="shared" si="2"/>
        <v xml:space="preserve"> </v>
      </c>
      <c r="G191" s="33"/>
      <c r="H191" s="6"/>
    </row>
    <row r="192" spans="1:8">
      <c r="A192" s="5"/>
      <c r="E192" s="93" t="str">
        <f t="shared" si="2"/>
        <v xml:space="preserve"> </v>
      </c>
      <c r="G192" s="33"/>
      <c r="H192" s="6"/>
    </row>
    <row r="193" spans="1:8">
      <c r="A193" s="5"/>
      <c r="E193" s="93" t="str">
        <f t="shared" si="2"/>
        <v xml:space="preserve"> </v>
      </c>
      <c r="G193" s="33"/>
      <c r="H193" s="6"/>
    </row>
    <row r="194" spans="1:8">
      <c r="A194" s="5"/>
      <c r="E194" s="93" t="str">
        <f t="shared" si="2"/>
        <v xml:space="preserve"> </v>
      </c>
      <c r="G194" s="33"/>
      <c r="H194" s="6"/>
    </row>
    <row r="195" spans="1:8">
      <c r="A195" s="5"/>
      <c r="E195" s="93" t="str">
        <f t="shared" si="2"/>
        <v xml:space="preserve"> </v>
      </c>
      <c r="G195" s="33"/>
      <c r="H195" s="6"/>
    </row>
    <row r="196" spans="1:8">
      <c r="A196" s="5"/>
      <c r="E196" s="93" t="str">
        <f t="shared" ref="E196:E259" si="3">IF(COUNTA(C196)=1,C196-D196, " ")</f>
        <v xml:space="preserve"> </v>
      </c>
      <c r="G196" s="33"/>
      <c r="H196" s="6"/>
    </row>
    <row r="197" spans="1:8">
      <c r="A197" s="5"/>
      <c r="E197" s="93" t="str">
        <f t="shared" si="3"/>
        <v xml:space="preserve"> </v>
      </c>
      <c r="G197" s="33"/>
      <c r="H197" s="6"/>
    </row>
    <row r="198" spans="1:8">
      <c r="A198" s="5"/>
      <c r="E198" s="93" t="str">
        <f t="shared" si="3"/>
        <v xml:space="preserve"> </v>
      </c>
      <c r="G198" s="33"/>
      <c r="H198" s="6"/>
    </row>
    <row r="199" spans="1:8">
      <c r="A199" s="5"/>
      <c r="E199" s="93" t="str">
        <f t="shared" si="3"/>
        <v xml:space="preserve"> </v>
      </c>
      <c r="G199" s="33"/>
      <c r="H199" s="6"/>
    </row>
    <row r="200" spans="1:8">
      <c r="A200" s="5"/>
      <c r="E200" s="93" t="str">
        <f t="shared" si="3"/>
        <v xml:space="preserve"> </v>
      </c>
      <c r="G200" s="33"/>
      <c r="H200" s="6"/>
    </row>
    <row r="201" spans="1:8">
      <c r="A201" s="5"/>
      <c r="E201" s="93" t="str">
        <f t="shared" si="3"/>
        <v xml:space="preserve"> </v>
      </c>
      <c r="G201" s="33"/>
      <c r="H201" s="6"/>
    </row>
    <row r="202" spans="1:8">
      <c r="A202" s="5"/>
      <c r="E202" s="93" t="str">
        <f t="shared" si="3"/>
        <v xml:space="preserve"> </v>
      </c>
      <c r="G202" s="33"/>
      <c r="H202" s="6"/>
    </row>
    <row r="203" spans="1:8">
      <c r="A203" s="5"/>
      <c r="E203" s="93" t="str">
        <f t="shared" si="3"/>
        <v xml:space="preserve"> </v>
      </c>
      <c r="G203" s="33"/>
      <c r="H203" s="6"/>
    </row>
    <row r="204" spans="1:8">
      <c r="A204" s="5"/>
      <c r="E204" s="93" t="str">
        <f t="shared" si="3"/>
        <v xml:space="preserve"> </v>
      </c>
      <c r="G204" s="33"/>
      <c r="H204" s="6"/>
    </row>
    <row r="205" spans="1:8">
      <c r="A205" s="5"/>
      <c r="E205" s="93" t="str">
        <f t="shared" si="3"/>
        <v xml:space="preserve"> </v>
      </c>
      <c r="G205" s="33"/>
      <c r="H205" s="6"/>
    </row>
    <row r="206" spans="1:8">
      <c r="A206" s="5"/>
      <c r="E206" s="93" t="str">
        <f t="shared" si="3"/>
        <v xml:space="preserve"> </v>
      </c>
      <c r="G206" s="33"/>
      <c r="H206" s="6"/>
    </row>
    <row r="207" spans="1:8">
      <c r="A207" s="5"/>
      <c r="E207" s="93" t="str">
        <f t="shared" si="3"/>
        <v xml:space="preserve"> </v>
      </c>
      <c r="G207" s="33"/>
      <c r="H207" s="6"/>
    </row>
    <row r="208" spans="1:8">
      <c r="A208" s="5"/>
      <c r="E208" s="93" t="str">
        <f t="shared" si="3"/>
        <v xml:space="preserve"> </v>
      </c>
      <c r="G208" s="33"/>
      <c r="H208" s="6"/>
    </row>
    <row r="209" spans="1:8">
      <c r="A209" s="5"/>
      <c r="E209" s="93" t="str">
        <f t="shared" si="3"/>
        <v xml:space="preserve"> </v>
      </c>
      <c r="G209" s="33"/>
      <c r="H209" s="6"/>
    </row>
    <row r="210" spans="1:8">
      <c r="A210" s="5"/>
      <c r="E210" s="93" t="str">
        <f t="shared" si="3"/>
        <v xml:space="preserve"> </v>
      </c>
      <c r="G210" s="33"/>
      <c r="H210" s="6"/>
    </row>
    <row r="211" spans="1:8">
      <c r="A211" s="5"/>
      <c r="E211" s="93" t="str">
        <f t="shared" si="3"/>
        <v xml:space="preserve"> </v>
      </c>
      <c r="G211" s="33"/>
      <c r="H211" s="6"/>
    </row>
    <row r="212" spans="1:8">
      <c r="A212" s="5"/>
      <c r="E212" s="93" t="str">
        <f t="shared" si="3"/>
        <v xml:space="preserve"> </v>
      </c>
      <c r="G212" s="33"/>
      <c r="H212" s="6"/>
    </row>
    <row r="213" spans="1:8">
      <c r="A213" s="5"/>
      <c r="E213" s="93" t="str">
        <f t="shared" si="3"/>
        <v xml:space="preserve"> </v>
      </c>
      <c r="G213" s="33"/>
      <c r="H213" s="6"/>
    </row>
    <row r="214" spans="1:8">
      <c r="A214" s="5"/>
      <c r="E214" s="93" t="str">
        <f t="shared" si="3"/>
        <v xml:space="preserve"> </v>
      </c>
      <c r="G214" s="33"/>
      <c r="H214" s="6"/>
    </row>
    <row r="215" spans="1:8">
      <c r="A215" s="5"/>
      <c r="E215" s="93" t="str">
        <f t="shared" si="3"/>
        <v xml:space="preserve"> </v>
      </c>
      <c r="G215" s="33"/>
      <c r="H215" s="6"/>
    </row>
    <row r="216" spans="1:8">
      <c r="A216" s="5"/>
      <c r="E216" s="93" t="str">
        <f t="shared" si="3"/>
        <v xml:space="preserve"> </v>
      </c>
      <c r="G216" s="33"/>
      <c r="H216" s="6"/>
    </row>
    <row r="217" spans="1:8">
      <c r="A217" s="5"/>
      <c r="E217" s="93" t="str">
        <f t="shared" si="3"/>
        <v xml:space="preserve"> </v>
      </c>
      <c r="G217" s="33"/>
      <c r="H217" s="6"/>
    </row>
    <row r="218" spans="1:8">
      <c r="A218" s="5"/>
      <c r="E218" s="93" t="str">
        <f t="shared" si="3"/>
        <v xml:space="preserve"> </v>
      </c>
      <c r="G218" s="33"/>
      <c r="H218" s="6"/>
    </row>
    <row r="219" spans="1:8">
      <c r="A219" s="5"/>
      <c r="E219" s="93" t="str">
        <f t="shared" si="3"/>
        <v xml:space="preserve"> </v>
      </c>
      <c r="G219" s="33"/>
      <c r="H219" s="6"/>
    </row>
    <row r="220" spans="1:8">
      <c r="A220" s="5"/>
      <c r="E220" s="93" t="str">
        <f t="shared" si="3"/>
        <v xml:space="preserve"> </v>
      </c>
      <c r="G220" s="33"/>
      <c r="H220" s="6"/>
    </row>
    <row r="221" spans="1:8">
      <c r="A221" s="5"/>
      <c r="E221" s="93" t="str">
        <f t="shared" si="3"/>
        <v xml:space="preserve"> </v>
      </c>
      <c r="G221" s="33"/>
      <c r="H221" s="6"/>
    </row>
    <row r="222" spans="1:8">
      <c r="A222" s="5"/>
      <c r="E222" s="93" t="str">
        <f t="shared" si="3"/>
        <v xml:space="preserve"> </v>
      </c>
      <c r="G222" s="33"/>
      <c r="H222" s="6"/>
    </row>
    <row r="223" spans="1:8">
      <c r="A223" s="5"/>
      <c r="E223" s="93" t="str">
        <f t="shared" si="3"/>
        <v xml:space="preserve"> </v>
      </c>
      <c r="G223" s="33"/>
      <c r="H223" s="6"/>
    </row>
    <row r="224" spans="1:8">
      <c r="A224" s="5"/>
      <c r="E224" s="93" t="str">
        <f t="shared" si="3"/>
        <v xml:space="preserve"> </v>
      </c>
      <c r="G224" s="33"/>
      <c r="H224" s="6"/>
    </row>
    <row r="225" spans="1:8">
      <c r="A225" s="5"/>
      <c r="E225" s="93" t="str">
        <f t="shared" si="3"/>
        <v xml:space="preserve"> </v>
      </c>
      <c r="G225" s="33"/>
      <c r="H225" s="6"/>
    </row>
    <row r="226" spans="1:8">
      <c r="A226" s="5"/>
      <c r="E226" s="93" t="str">
        <f t="shared" si="3"/>
        <v xml:space="preserve"> </v>
      </c>
      <c r="G226" s="33"/>
      <c r="H226" s="6"/>
    </row>
    <row r="227" spans="1:8">
      <c r="A227" s="5"/>
      <c r="E227" s="93" t="str">
        <f t="shared" si="3"/>
        <v xml:space="preserve"> </v>
      </c>
      <c r="G227" s="33"/>
      <c r="H227" s="6"/>
    </row>
    <row r="228" spans="1:8">
      <c r="A228" s="5"/>
      <c r="E228" s="93" t="str">
        <f t="shared" si="3"/>
        <v xml:space="preserve"> </v>
      </c>
      <c r="G228" s="33"/>
      <c r="H228" s="6"/>
    </row>
    <row r="229" spans="1:8">
      <c r="A229" s="5"/>
      <c r="E229" s="93" t="str">
        <f t="shared" si="3"/>
        <v xml:space="preserve"> </v>
      </c>
      <c r="G229" s="33"/>
      <c r="H229" s="6"/>
    </row>
    <row r="230" spans="1:8">
      <c r="A230" s="5"/>
      <c r="E230" s="93" t="str">
        <f t="shared" si="3"/>
        <v xml:space="preserve"> </v>
      </c>
      <c r="G230" s="33"/>
      <c r="H230" s="6"/>
    </row>
    <row r="231" spans="1:8">
      <c r="A231" s="5"/>
      <c r="E231" s="93" t="str">
        <f t="shared" si="3"/>
        <v xml:space="preserve"> </v>
      </c>
      <c r="G231" s="33"/>
      <c r="H231" s="6"/>
    </row>
    <row r="232" spans="1:8">
      <c r="A232" s="5"/>
      <c r="E232" s="93" t="str">
        <f t="shared" si="3"/>
        <v xml:space="preserve"> </v>
      </c>
      <c r="G232" s="33"/>
      <c r="H232" s="6"/>
    </row>
    <row r="233" spans="1:8">
      <c r="A233" s="5"/>
      <c r="E233" s="93" t="str">
        <f t="shared" si="3"/>
        <v xml:space="preserve"> </v>
      </c>
      <c r="G233" s="33"/>
      <c r="H233" s="6"/>
    </row>
    <row r="234" spans="1:8">
      <c r="A234" s="5"/>
      <c r="E234" s="93" t="str">
        <f t="shared" si="3"/>
        <v xml:space="preserve"> </v>
      </c>
      <c r="G234" s="33"/>
      <c r="H234" s="6"/>
    </row>
    <row r="235" spans="1:8">
      <c r="A235" s="5"/>
      <c r="E235" s="93" t="str">
        <f t="shared" si="3"/>
        <v xml:space="preserve"> </v>
      </c>
      <c r="G235" s="33"/>
      <c r="H235" s="6"/>
    </row>
    <row r="236" spans="1:8">
      <c r="A236" s="5"/>
      <c r="E236" s="93" t="str">
        <f t="shared" si="3"/>
        <v xml:space="preserve"> </v>
      </c>
      <c r="G236" s="33"/>
      <c r="H236" s="6"/>
    </row>
    <row r="237" spans="1:8">
      <c r="A237" s="5"/>
      <c r="E237" s="93" t="str">
        <f t="shared" si="3"/>
        <v xml:space="preserve"> </v>
      </c>
      <c r="G237" s="33"/>
      <c r="H237" s="6"/>
    </row>
    <row r="238" spans="1:8">
      <c r="A238" s="5"/>
      <c r="E238" s="93" t="str">
        <f t="shared" si="3"/>
        <v xml:space="preserve"> </v>
      </c>
      <c r="G238" s="33"/>
      <c r="H238" s="6"/>
    </row>
    <row r="239" spans="1:8">
      <c r="A239" s="5"/>
      <c r="E239" s="93" t="str">
        <f t="shared" si="3"/>
        <v xml:space="preserve"> </v>
      </c>
      <c r="G239" s="33"/>
      <c r="H239" s="6"/>
    </row>
    <row r="240" spans="1:8">
      <c r="A240" s="5"/>
      <c r="E240" s="93" t="str">
        <f t="shared" si="3"/>
        <v xml:space="preserve"> </v>
      </c>
      <c r="G240" s="33"/>
      <c r="H240" s="6"/>
    </row>
    <row r="241" spans="1:8">
      <c r="A241" s="5"/>
      <c r="E241" s="93" t="str">
        <f t="shared" si="3"/>
        <v xml:space="preserve"> </v>
      </c>
      <c r="G241" s="33"/>
      <c r="H241" s="6"/>
    </row>
    <row r="242" spans="1:8">
      <c r="A242" s="5"/>
      <c r="E242" s="93" t="str">
        <f t="shared" si="3"/>
        <v xml:space="preserve"> </v>
      </c>
      <c r="G242" s="33"/>
      <c r="H242" s="6"/>
    </row>
    <row r="243" spans="1:8">
      <c r="A243" s="5"/>
      <c r="E243" s="93" t="str">
        <f t="shared" si="3"/>
        <v xml:space="preserve"> </v>
      </c>
      <c r="G243" s="33"/>
      <c r="H243" s="6"/>
    </row>
    <row r="244" spans="1:8">
      <c r="A244" s="5"/>
      <c r="E244" s="93" t="str">
        <f t="shared" si="3"/>
        <v xml:space="preserve"> </v>
      </c>
      <c r="G244" s="33"/>
      <c r="H244" s="6"/>
    </row>
    <row r="245" spans="1:8">
      <c r="A245" s="5"/>
      <c r="E245" s="93" t="str">
        <f t="shared" si="3"/>
        <v xml:space="preserve"> </v>
      </c>
      <c r="G245" s="33"/>
      <c r="H245" s="6"/>
    </row>
    <row r="246" spans="1:8">
      <c r="A246" s="5"/>
      <c r="E246" s="93" t="str">
        <f t="shared" si="3"/>
        <v xml:space="preserve"> </v>
      </c>
      <c r="G246" s="33"/>
      <c r="H246" s="6"/>
    </row>
    <row r="247" spans="1:8">
      <c r="A247" s="5"/>
      <c r="E247" s="93" t="str">
        <f t="shared" si="3"/>
        <v xml:space="preserve"> </v>
      </c>
      <c r="G247" s="33"/>
      <c r="H247" s="6"/>
    </row>
    <row r="248" spans="1:8">
      <c r="A248" s="5"/>
      <c r="E248" s="93" t="str">
        <f t="shared" si="3"/>
        <v xml:space="preserve"> </v>
      </c>
      <c r="G248" s="33"/>
      <c r="H248" s="6"/>
    </row>
    <row r="249" spans="1:8">
      <c r="A249" s="5"/>
      <c r="E249" s="93" t="str">
        <f t="shared" si="3"/>
        <v xml:space="preserve"> </v>
      </c>
      <c r="G249" s="33"/>
      <c r="H249" s="6"/>
    </row>
    <row r="250" spans="1:8">
      <c r="A250" s="5"/>
      <c r="E250" s="93" t="str">
        <f t="shared" si="3"/>
        <v xml:space="preserve"> </v>
      </c>
      <c r="G250" s="33"/>
      <c r="H250" s="6"/>
    </row>
    <row r="251" spans="1:8">
      <c r="A251" s="5"/>
      <c r="E251" s="93" t="str">
        <f t="shared" si="3"/>
        <v xml:space="preserve"> </v>
      </c>
      <c r="G251" s="33"/>
      <c r="H251" s="6"/>
    </row>
    <row r="252" spans="1:8">
      <c r="A252" s="5"/>
      <c r="E252" s="93" t="str">
        <f t="shared" si="3"/>
        <v xml:space="preserve"> </v>
      </c>
      <c r="G252" s="33"/>
      <c r="H252" s="6"/>
    </row>
    <row r="253" spans="1:8">
      <c r="A253" s="5"/>
      <c r="E253" s="93" t="str">
        <f t="shared" si="3"/>
        <v xml:space="preserve"> </v>
      </c>
      <c r="G253" s="33"/>
      <c r="H253" s="6"/>
    </row>
    <row r="254" spans="1:8">
      <c r="A254" s="5"/>
      <c r="E254" s="93" t="str">
        <f t="shared" si="3"/>
        <v xml:space="preserve"> </v>
      </c>
      <c r="G254" s="33"/>
      <c r="H254" s="6"/>
    </row>
    <row r="255" spans="1:8">
      <c r="A255" s="5"/>
      <c r="E255" s="93" t="str">
        <f t="shared" si="3"/>
        <v xml:space="preserve"> </v>
      </c>
      <c r="G255" s="33"/>
      <c r="H255" s="6"/>
    </row>
    <row r="256" spans="1:8">
      <c r="A256" s="5"/>
      <c r="E256" s="93" t="str">
        <f t="shared" si="3"/>
        <v xml:space="preserve"> </v>
      </c>
      <c r="G256" s="33"/>
      <c r="H256" s="6"/>
    </row>
    <row r="257" spans="1:8">
      <c r="A257" s="5"/>
      <c r="E257" s="93" t="str">
        <f t="shared" si="3"/>
        <v xml:space="preserve"> </v>
      </c>
      <c r="G257" s="33"/>
      <c r="H257" s="6"/>
    </row>
    <row r="258" spans="1:8">
      <c r="A258" s="5"/>
      <c r="E258" s="93" t="str">
        <f t="shared" si="3"/>
        <v xml:space="preserve"> </v>
      </c>
      <c r="G258" s="33"/>
      <c r="H258" s="6"/>
    </row>
    <row r="259" spans="1:8">
      <c r="A259" s="5"/>
      <c r="E259" s="93" t="str">
        <f t="shared" si="3"/>
        <v xml:space="preserve"> </v>
      </c>
      <c r="G259" s="33"/>
      <c r="H259" s="6"/>
    </row>
    <row r="260" spans="1:8">
      <c r="A260" s="5"/>
      <c r="E260" s="93" t="str">
        <f t="shared" ref="E260:E323" si="4">IF(COUNTA(C260)=1,C260-D260, " ")</f>
        <v xml:space="preserve"> </v>
      </c>
      <c r="G260" s="33"/>
      <c r="H260" s="6"/>
    </row>
    <row r="261" spans="1:8">
      <c r="A261" s="5"/>
      <c r="E261" s="93" t="str">
        <f t="shared" si="4"/>
        <v xml:space="preserve"> </v>
      </c>
      <c r="G261" s="33"/>
      <c r="H261" s="6"/>
    </row>
    <row r="262" spans="1:8">
      <c r="A262" s="5"/>
      <c r="E262" s="93" t="str">
        <f t="shared" si="4"/>
        <v xml:space="preserve"> </v>
      </c>
      <c r="G262" s="33"/>
      <c r="H262" s="6"/>
    </row>
    <row r="263" spans="1:8">
      <c r="A263" s="5"/>
      <c r="E263" s="93" t="str">
        <f t="shared" si="4"/>
        <v xml:space="preserve"> </v>
      </c>
      <c r="G263" s="33"/>
      <c r="H263" s="6"/>
    </row>
    <row r="264" spans="1:8">
      <c r="A264" s="5"/>
      <c r="E264" s="93" t="str">
        <f t="shared" si="4"/>
        <v xml:space="preserve"> </v>
      </c>
      <c r="G264" s="33"/>
      <c r="H264" s="6"/>
    </row>
    <row r="265" spans="1:8">
      <c r="A265" s="5"/>
      <c r="E265" s="93" t="str">
        <f t="shared" si="4"/>
        <v xml:space="preserve"> </v>
      </c>
      <c r="G265" s="33"/>
      <c r="H265" s="6"/>
    </row>
    <row r="266" spans="1:8">
      <c r="A266" s="5"/>
      <c r="E266" s="93" t="str">
        <f t="shared" si="4"/>
        <v xml:space="preserve"> </v>
      </c>
      <c r="G266" s="33"/>
      <c r="H266" s="6"/>
    </row>
    <row r="267" spans="1:8">
      <c r="A267" s="5"/>
      <c r="E267" s="93" t="str">
        <f t="shared" si="4"/>
        <v xml:space="preserve"> </v>
      </c>
      <c r="G267" s="33"/>
      <c r="H267" s="6"/>
    </row>
    <row r="268" spans="1:8">
      <c r="A268" s="5"/>
      <c r="E268" s="93" t="str">
        <f t="shared" si="4"/>
        <v xml:space="preserve"> </v>
      </c>
      <c r="G268" s="33"/>
      <c r="H268" s="6"/>
    </row>
    <row r="269" spans="1:8">
      <c r="A269" s="5"/>
      <c r="E269" s="93" t="str">
        <f t="shared" si="4"/>
        <v xml:space="preserve"> </v>
      </c>
      <c r="G269" s="33"/>
      <c r="H269" s="6"/>
    </row>
    <row r="270" spans="1:8">
      <c r="A270" s="5"/>
      <c r="E270" s="93" t="str">
        <f t="shared" si="4"/>
        <v xml:space="preserve"> </v>
      </c>
      <c r="G270" s="33"/>
      <c r="H270" s="6"/>
    </row>
    <row r="271" spans="1:8">
      <c r="A271" s="5"/>
      <c r="E271" s="93" t="str">
        <f t="shared" si="4"/>
        <v xml:space="preserve"> </v>
      </c>
      <c r="G271" s="33"/>
      <c r="H271" s="6"/>
    </row>
    <row r="272" spans="1:8">
      <c r="A272" s="5"/>
      <c r="E272" s="93" t="str">
        <f t="shared" si="4"/>
        <v xml:space="preserve"> </v>
      </c>
      <c r="G272" s="33"/>
      <c r="H272" s="6"/>
    </row>
    <row r="273" spans="1:8">
      <c r="A273" s="5"/>
      <c r="E273" s="93" t="str">
        <f t="shared" si="4"/>
        <v xml:space="preserve"> </v>
      </c>
      <c r="G273" s="33"/>
      <c r="H273" s="6"/>
    </row>
    <row r="274" spans="1:8">
      <c r="A274" s="5"/>
      <c r="E274" s="93" t="str">
        <f t="shared" si="4"/>
        <v xml:space="preserve"> </v>
      </c>
      <c r="G274" s="33"/>
      <c r="H274" s="6"/>
    </row>
    <row r="275" spans="1:8">
      <c r="A275" s="5"/>
      <c r="E275" s="93" t="str">
        <f t="shared" si="4"/>
        <v xml:space="preserve"> </v>
      </c>
      <c r="G275" s="33"/>
      <c r="H275" s="6"/>
    </row>
    <row r="276" spans="1:8">
      <c r="A276" s="5"/>
      <c r="E276" s="93" t="str">
        <f t="shared" si="4"/>
        <v xml:space="preserve"> </v>
      </c>
      <c r="G276" s="33"/>
      <c r="H276" s="6"/>
    </row>
    <row r="277" spans="1:8">
      <c r="A277" s="5"/>
      <c r="E277" s="93" t="str">
        <f t="shared" si="4"/>
        <v xml:space="preserve"> </v>
      </c>
      <c r="G277" s="33"/>
      <c r="H277" s="6"/>
    </row>
    <row r="278" spans="1:8">
      <c r="A278" s="5"/>
      <c r="E278" s="93" t="str">
        <f t="shared" si="4"/>
        <v xml:space="preserve"> </v>
      </c>
      <c r="G278" s="33"/>
      <c r="H278" s="6"/>
    </row>
    <row r="279" spans="1:8">
      <c r="A279" s="5"/>
      <c r="E279" s="93" t="str">
        <f t="shared" si="4"/>
        <v xml:space="preserve"> </v>
      </c>
      <c r="G279" s="33"/>
      <c r="H279" s="6"/>
    </row>
    <row r="280" spans="1:8">
      <c r="A280" s="5"/>
      <c r="E280" s="93" t="str">
        <f t="shared" si="4"/>
        <v xml:space="preserve"> </v>
      </c>
      <c r="G280" s="33"/>
      <c r="H280" s="6"/>
    </row>
    <row r="281" spans="1:8">
      <c r="A281" s="5"/>
      <c r="E281" s="93" t="str">
        <f t="shared" si="4"/>
        <v xml:space="preserve"> </v>
      </c>
      <c r="G281" s="33"/>
      <c r="H281" s="6"/>
    </row>
    <row r="282" spans="1:8">
      <c r="A282" s="5"/>
      <c r="E282" s="93" t="str">
        <f t="shared" si="4"/>
        <v xml:space="preserve"> </v>
      </c>
      <c r="G282" s="33"/>
      <c r="H282" s="6"/>
    </row>
    <row r="283" spans="1:8">
      <c r="A283" s="5"/>
      <c r="E283" s="93" t="str">
        <f t="shared" si="4"/>
        <v xml:space="preserve"> </v>
      </c>
      <c r="G283" s="33"/>
      <c r="H283" s="6"/>
    </row>
    <row r="284" spans="1:8">
      <c r="A284" s="5"/>
      <c r="E284" s="93" t="str">
        <f t="shared" si="4"/>
        <v xml:space="preserve"> </v>
      </c>
      <c r="G284" s="33"/>
      <c r="H284" s="6"/>
    </row>
    <row r="285" spans="1:8">
      <c r="A285" s="5"/>
      <c r="E285" s="93" t="str">
        <f t="shared" si="4"/>
        <v xml:space="preserve"> </v>
      </c>
      <c r="G285" s="33"/>
      <c r="H285" s="6"/>
    </row>
    <row r="286" spans="1:8">
      <c r="A286" s="5"/>
      <c r="E286" s="93" t="str">
        <f t="shared" si="4"/>
        <v xml:space="preserve"> </v>
      </c>
      <c r="G286" s="33"/>
      <c r="H286" s="6"/>
    </row>
    <row r="287" spans="1:8">
      <c r="A287" s="5"/>
      <c r="E287" s="93" t="str">
        <f t="shared" si="4"/>
        <v xml:space="preserve"> </v>
      </c>
      <c r="G287" s="33"/>
      <c r="H287" s="6"/>
    </row>
    <row r="288" spans="1:8">
      <c r="A288" s="5"/>
      <c r="E288" s="93" t="str">
        <f t="shared" si="4"/>
        <v xml:space="preserve"> </v>
      </c>
      <c r="G288" s="33"/>
      <c r="H288" s="6"/>
    </row>
    <row r="289" spans="1:8">
      <c r="A289" s="5"/>
      <c r="E289" s="93" t="str">
        <f t="shared" si="4"/>
        <v xml:space="preserve"> </v>
      </c>
      <c r="G289" s="33"/>
      <c r="H289" s="6"/>
    </row>
    <row r="290" spans="1:8">
      <c r="A290" s="5"/>
      <c r="E290" s="93" t="str">
        <f t="shared" si="4"/>
        <v xml:space="preserve"> </v>
      </c>
      <c r="G290" s="33"/>
      <c r="H290" s="6"/>
    </row>
    <row r="291" spans="1:8">
      <c r="A291" s="5"/>
      <c r="E291" s="93" t="str">
        <f t="shared" si="4"/>
        <v xml:space="preserve"> </v>
      </c>
      <c r="G291" s="33"/>
      <c r="H291" s="6"/>
    </row>
    <row r="292" spans="1:8">
      <c r="A292" s="5"/>
      <c r="E292" s="93" t="str">
        <f t="shared" si="4"/>
        <v xml:space="preserve"> </v>
      </c>
      <c r="G292" s="33"/>
      <c r="H292" s="6"/>
    </row>
    <row r="293" spans="1:8">
      <c r="A293" s="5"/>
      <c r="E293" s="93" t="str">
        <f t="shared" si="4"/>
        <v xml:space="preserve"> </v>
      </c>
      <c r="G293" s="33"/>
      <c r="H293" s="6"/>
    </row>
    <row r="294" spans="1:8">
      <c r="A294" s="5"/>
      <c r="E294" s="93" t="str">
        <f t="shared" si="4"/>
        <v xml:space="preserve"> </v>
      </c>
      <c r="G294" s="33"/>
      <c r="H294" s="6"/>
    </row>
    <row r="295" spans="1:8">
      <c r="A295" s="5"/>
      <c r="E295" s="93" t="str">
        <f t="shared" si="4"/>
        <v xml:space="preserve"> </v>
      </c>
      <c r="G295" s="33"/>
      <c r="H295" s="6"/>
    </row>
    <row r="296" spans="1:8">
      <c r="A296" s="5"/>
      <c r="E296" s="93" t="str">
        <f t="shared" si="4"/>
        <v xml:space="preserve"> </v>
      </c>
      <c r="G296" s="33"/>
      <c r="H296" s="6"/>
    </row>
    <row r="297" spans="1:8">
      <c r="A297" s="5"/>
      <c r="E297" s="93" t="str">
        <f t="shared" si="4"/>
        <v xml:space="preserve"> </v>
      </c>
      <c r="G297" s="33"/>
      <c r="H297" s="6"/>
    </row>
    <row r="298" spans="1:8">
      <c r="A298" s="5"/>
      <c r="E298" s="93" t="str">
        <f t="shared" si="4"/>
        <v xml:space="preserve"> </v>
      </c>
      <c r="G298" s="33"/>
      <c r="H298" s="6"/>
    </row>
    <row r="299" spans="1:8">
      <c r="A299" s="5"/>
      <c r="E299" s="93" t="str">
        <f t="shared" si="4"/>
        <v xml:space="preserve"> </v>
      </c>
      <c r="G299" s="33"/>
      <c r="H299" s="6"/>
    </row>
    <row r="300" spans="1:8">
      <c r="A300" s="5"/>
      <c r="E300" s="93" t="str">
        <f t="shared" si="4"/>
        <v xml:space="preserve"> </v>
      </c>
      <c r="G300" s="33"/>
      <c r="H300" s="6"/>
    </row>
    <row r="301" spans="1:8">
      <c r="A301" s="5"/>
      <c r="E301" s="93" t="str">
        <f t="shared" si="4"/>
        <v xml:space="preserve"> </v>
      </c>
      <c r="G301" s="33"/>
      <c r="H301" s="6"/>
    </row>
    <row r="302" spans="1:8">
      <c r="A302" s="5"/>
      <c r="E302" s="93" t="str">
        <f t="shared" si="4"/>
        <v xml:space="preserve"> </v>
      </c>
      <c r="G302" s="33"/>
      <c r="H302" s="6"/>
    </row>
    <row r="303" spans="1:8">
      <c r="A303" s="5"/>
      <c r="E303" s="93" t="str">
        <f t="shared" si="4"/>
        <v xml:space="preserve"> </v>
      </c>
      <c r="G303" s="33"/>
      <c r="H303" s="6"/>
    </row>
    <row r="304" spans="1:8">
      <c r="A304" s="5"/>
      <c r="E304" s="93" t="str">
        <f t="shared" si="4"/>
        <v xml:space="preserve"> </v>
      </c>
      <c r="G304" s="33"/>
      <c r="H304" s="6"/>
    </row>
    <row r="305" spans="1:8">
      <c r="A305" s="5"/>
      <c r="E305" s="93" t="str">
        <f t="shared" si="4"/>
        <v xml:space="preserve"> </v>
      </c>
      <c r="G305" s="33"/>
      <c r="H305" s="6"/>
    </row>
    <row r="306" spans="1:8">
      <c r="A306" s="5"/>
      <c r="E306" s="93" t="str">
        <f t="shared" si="4"/>
        <v xml:space="preserve"> </v>
      </c>
      <c r="G306" s="33"/>
      <c r="H306" s="6"/>
    </row>
    <row r="307" spans="1:8">
      <c r="A307" s="5"/>
      <c r="E307" s="93" t="str">
        <f t="shared" si="4"/>
        <v xml:space="preserve"> </v>
      </c>
      <c r="G307" s="33"/>
      <c r="H307" s="6"/>
    </row>
    <row r="308" spans="1:8">
      <c r="A308" s="5"/>
      <c r="E308" s="93" t="str">
        <f t="shared" si="4"/>
        <v xml:space="preserve"> </v>
      </c>
      <c r="G308" s="33"/>
      <c r="H308" s="6"/>
    </row>
    <row r="309" spans="1:8">
      <c r="A309" s="5"/>
      <c r="E309" s="93" t="str">
        <f t="shared" si="4"/>
        <v xml:space="preserve"> </v>
      </c>
      <c r="G309" s="33"/>
      <c r="H309" s="6"/>
    </row>
    <row r="310" spans="1:8">
      <c r="A310" s="5"/>
      <c r="E310" s="93" t="str">
        <f t="shared" si="4"/>
        <v xml:space="preserve"> </v>
      </c>
      <c r="G310" s="33"/>
      <c r="H310" s="6"/>
    </row>
    <row r="311" spans="1:8">
      <c r="A311" s="5"/>
      <c r="E311" s="93" t="str">
        <f t="shared" si="4"/>
        <v xml:space="preserve"> </v>
      </c>
      <c r="G311" s="33"/>
      <c r="H311" s="6"/>
    </row>
    <row r="312" spans="1:8">
      <c r="A312" s="5"/>
      <c r="E312" s="93" t="str">
        <f t="shared" si="4"/>
        <v xml:space="preserve"> </v>
      </c>
      <c r="G312" s="33"/>
      <c r="H312" s="6"/>
    </row>
    <row r="313" spans="1:8">
      <c r="A313" s="5"/>
      <c r="E313" s="93" t="str">
        <f t="shared" si="4"/>
        <v xml:space="preserve"> </v>
      </c>
      <c r="G313" s="33"/>
      <c r="H313" s="6"/>
    </row>
    <row r="314" spans="1:8">
      <c r="A314" s="5"/>
      <c r="E314" s="93" t="str">
        <f t="shared" si="4"/>
        <v xml:space="preserve"> </v>
      </c>
      <c r="G314" s="33"/>
      <c r="H314" s="6"/>
    </row>
    <row r="315" spans="1:8">
      <c r="A315" s="5"/>
      <c r="E315" s="93" t="str">
        <f t="shared" si="4"/>
        <v xml:space="preserve"> </v>
      </c>
      <c r="G315" s="33"/>
      <c r="H315" s="6"/>
    </row>
    <row r="316" spans="1:8">
      <c r="A316" s="5"/>
      <c r="E316" s="93" t="str">
        <f t="shared" si="4"/>
        <v xml:space="preserve"> </v>
      </c>
      <c r="G316" s="33"/>
      <c r="H316" s="6"/>
    </row>
    <row r="317" spans="1:8">
      <c r="A317" s="5"/>
      <c r="E317" s="93" t="str">
        <f t="shared" si="4"/>
        <v xml:space="preserve"> </v>
      </c>
      <c r="G317" s="33"/>
      <c r="H317" s="6"/>
    </row>
    <row r="318" spans="1:8">
      <c r="A318" s="5"/>
      <c r="E318" s="93" t="str">
        <f t="shared" si="4"/>
        <v xml:space="preserve"> </v>
      </c>
      <c r="G318" s="33"/>
      <c r="H318" s="6"/>
    </row>
    <row r="319" spans="1:8">
      <c r="A319" s="5"/>
      <c r="E319" s="93" t="str">
        <f t="shared" si="4"/>
        <v xml:space="preserve"> </v>
      </c>
      <c r="G319" s="33"/>
      <c r="H319" s="6"/>
    </row>
    <row r="320" spans="1:8">
      <c r="A320" s="5"/>
      <c r="E320" s="93" t="str">
        <f t="shared" si="4"/>
        <v xml:space="preserve"> </v>
      </c>
      <c r="G320" s="33"/>
      <c r="H320" s="6"/>
    </row>
    <row r="321" spans="1:8">
      <c r="A321" s="5"/>
      <c r="E321" s="93" t="str">
        <f t="shared" si="4"/>
        <v xml:space="preserve"> </v>
      </c>
      <c r="G321" s="33"/>
      <c r="H321" s="6"/>
    </row>
    <row r="322" spans="1:8">
      <c r="A322" s="5"/>
      <c r="E322" s="93" t="str">
        <f t="shared" si="4"/>
        <v xml:space="preserve"> </v>
      </c>
      <c r="G322" s="33"/>
      <c r="H322" s="6"/>
    </row>
    <row r="323" spans="1:8">
      <c r="A323" s="5"/>
      <c r="E323" s="93" t="str">
        <f t="shared" si="4"/>
        <v xml:space="preserve"> </v>
      </c>
      <c r="G323" s="33"/>
      <c r="H323" s="6"/>
    </row>
    <row r="324" spans="1:8">
      <c r="A324" s="5"/>
      <c r="E324" s="93" t="str">
        <f t="shared" ref="E324:E387" si="5">IF(COUNTA(C324)=1,C324-D324, " ")</f>
        <v xml:space="preserve"> </v>
      </c>
      <c r="G324" s="33"/>
      <c r="H324" s="6"/>
    </row>
    <row r="325" spans="1:8">
      <c r="A325" s="5"/>
      <c r="E325" s="93" t="str">
        <f t="shared" si="5"/>
        <v xml:space="preserve"> </v>
      </c>
      <c r="G325" s="33"/>
      <c r="H325" s="6"/>
    </row>
    <row r="326" spans="1:8">
      <c r="A326" s="5"/>
      <c r="E326" s="93" t="str">
        <f t="shared" si="5"/>
        <v xml:space="preserve"> </v>
      </c>
      <c r="G326" s="33"/>
      <c r="H326" s="6"/>
    </row>
    <row r="327" spans="1:8">
      <c r="A327" s="5"/>
      <c r="E327" s="93" t="str">
        <f t="shared" si="5"/>
        <v xml:space="preserve"> </v>
      </c>
      <c r="G327" s="33"/>
      <c r="H327" s="6"/>
    </row>
    <row r="328" spans="1:8">
      <c r="A328" s="5"/>
      <c r="E328" s="93" t="str">
        <f t="shared" si="5"/>
        <v xml:space="preserve"> </v>
      </c>
      <c r="G328" s="33"/>
      <c r="H328" s="6"/>
    </row>
    <row r="329" spans="1:8">
      <c r="A329" s="5"/>
      <c r="E329" s="93" t="str">
        <f t="shared" si="5"/>
        <v xml:space="preserve"> </v>
      </c>
      <c r="G329" s="33"/>
      <c r="H329" s="6"/>
    </row>
    <row r="330" spans="1:8">
      <c r="A330" s="5"/>
      <c r="E330" s="93" t="str">
        <f t="shared" si="5"/>
        <v xml:space="preserve"> </v>
      </c>
      <c r="G330" s="33"/>
      <c r="H330" s="6"/>
    </row>
    <row r="331" spans="1:8">
      <c r="A331" s="5"/>
      <c r="E331" s="93" t="str">
        <f t="shared" si="5"/>
        <v xml:space="preserve"> </v>
      </c>
      <c r="G331" s="33"/>
      <c r="H331" s="6"/>
    </row>
    <row r="332" spans="1:8">
      <c r="A332" s="5"/>
      <c r="E332" s="93" t="str">
        <f t="shared" si="5"/>
        <v xml:space="preserve"> </v>
      </c>
      <c r="G332" s="33"/>
      <c r="H332" s="6"/>
    </row>
    <row r="333" spans="1:8">
      <c r="A333" s="5"/>
      <c r="E333" s="93" t="str">
        <f t="shared" si="5"/>
        <v xml:space="preserve"> </v>
      </c>
      <c r="G333" s="33"/>
      <c r="H333" s="6"/>
    </row>
    <row r="334" spans="1:8">
      <c r="A334" s="5"/>
      <c r="E334" s="93" t="str">
        <f t="shared" si="5"/>
        <v xml:space="preserve"> </v>
      </c>
      <c r="G334" s="33"/>
      <c r="H334" s="6"/>
    </row>
    <row r="335" spans="1:8">
      <c r="A335" s="5"/>
      <c r="E335" s="93" t="str">
        <f t="shared" si="5"/>
        <v xml:space="preserve"> </v>
      </c>
      <c r="G335" s="33"/>
      <c r="H335" s="6"/>
    </row>
    <row r="336" spans="1:8">
      <c r="A336" s="5"/>
      <c r="E336" s="93" t="str">
        <f t="shared" si="5"/>
        <v xml:space="preserve"> </v>
      </c>
      <c r="G336" s="33"/>
      <c r="H336" s="6"/>
    </row>
    <row r="337" spans="1:8">
      <c r="A337" s="5"/>
      <c r="E337" s="93" t="str">
        <f t="shared" si="5"/>
        <v xml:space="preserve"> </v>
      </c>
      <c r="G337" s="33"/>
      <c r="H337" s="6"/>
    </row>
    <row r="338" spans="1:8">
      <c r="A338" s="5"/>
      <c r="E338" s="93" t="str">
        <f t="shared" si="5"/>
        <v xml:space="preserve"> </v>
      </c>
      <c r="G338" s="33"/>
      <c r="H338" s="6"/>
    </row>
    <row r="339" spans="1:8">
      <c r="A339" s="5"/>
      <c r="E339" s="93" t="str">
        <f t="shared" si="5"/>
        <v xml:space="preserve"> </v>
      </c>
    </row>
    <row r="340" spans="1:8">
      <c r="E340" s="93" t="str">
        <f t="shared" si="5"/>
        <v xml:space="preserve"> </v>
      </c>
    </row>
    <row r="341" spans="1:8">
      <c r="E341" s="93" t="str">
        <f t="shared" si="5"/>
        <v xml:space="preserve"> </v>
      </c>
    </row>
    <row r="342" spans="1:8">
      <c r="E342" s="93" t="str">
        <f t="shared" si="5"/>
        <v xml:space="preserve"> </v>
      </c>
    </row>
    <row r="343" spans="1:8">
      <c r="E343" s="93" t="str">
        <f t="shared" si="5"/>
        <v xml:space="preserve"> </v>
      </c>
    </row>
    <row r="344" spans="1:8">
      <c r="E344" s="93" t="str">
        <f t="shared" si="5"/>
        <v xml:space="preserve"> </v>
      </c>
    </row>
    <row r="345" spans="1:8">
      <c r="E345" s="93" t="str">
        <f t="shared" si="5"/>
        <v xml:space="preserve"> </v>
      </c>
    </row>
    <row r="346" spans="1:8">
      <c r="E346" s="93" t="str">
        <f t="shared" si="5"/>
        <v xml:space="preserve"> </v>
      </c>
    </row>
    <row r="347" spans="1:8">
      <c r="E347" s="93" t="str">
        <f t="shared" si="5"/>
        <v xml:space="preserve"> </v>
      </c>
    </row>
    <row r="348" spans="1:8">
      <c r="E348" s="93" t="str">
        <f t="shared" si="5"/>
        <v xml:space="preserve"> </v>
      </c>
    </row>
    <row r="349" spans="1:8">
      <c r="E349" s="93" t="str">
        <f t="shared" si="5"/>
        <v xml:space="preserve"> </v>
      </c>
    </row>
    <row r="350" spans="1:8">
      <c r="E350" s="93" t="str">
        <f t="shared" si="5"/>
        <v xml:space="preserve"> </v>
      </c>
    </row>
    <row r="351" spans="1:8">
      <c r="E351" s="93" t="str">
        <f t="shared" si="5"/>
        <v xml:space="preserve"> </v>
      </c>
    </row>
    <row r="352" spans="1:8">
      <c r="E352" s="93" t="str">
        <f t="shared" si="5"/>
        <v xml:space="preserve"> </v>
      </c>
    </row>
    <row r="353" spans="5:5">
      <c r="E353" s="93" t="str">
        <f t="shared" si="5"/>
        <v xml:space="preserve"> </v>
      </c>
    </row>
    <row r="354" spans="5:5">
      <c r="E354" s="93" t="str">
        <f t="shared" si="5"/>
        <v xml:space="preserve"> </v>
      </c>
    </row>
    <row r="355" spans="5:5">
      <c r="E355" s="93" t="str">
        <f t="shared" si="5"/>
        <v xml:space="preserve"> </v>
      </c>
    </row>
    <row r="356" spans="5:5">
      <c r="E356" s="93" t="str">
        <f t="shared" si="5"/>
        <v xml:space="preserve"> </v>
      </c>
    </row>
    <row r="357" spans="5:5">
      <c r="E357" s="93" t="str">
        <f t="shared" si="5"/>
        <v xml:space="preserve"> </v>
      </c>
    </row>
    <row r="358" spans="5:5">
      <c r="E358" s="93" t="str">
        <f t="shared" si="5"/>
        <v xml:space="preserve"> </v>
      </c>
    </row>
    <row r="359" spans="5:5">
      <c r="E359" s="93" t="str">
        <f t="shared" si="5"/>
        <v xml:space="preserve"> </v>
      </c>
    </row>
    <row r="360" spans="5:5">
      <c r="E360" s="93" t="str">
        <f t="shared" si="5"/>
        <v xml:space="preserve"> </v>
      </c>
    </row>
    <row r="361" spans="5:5">
      <c r="E361" s="93" t="str">
        <f t="shared" si="5"/>
        <v xml:space="preserve"> </v>
      </c>
    </row>
    <row r="362" spans="5:5">
      <c r="E362" s="93" t="str">
        <f t="shared" si="5"/>
        <v xml:space="preserve"> </v>
      </c>
    </row>
    <row r="363" spans="5:5">
      <c r="E363" s="93" t="str">
        <f t="shared" si="5"/>
        <v xml:space="preserve"> </v>
      </c>
    </row>
    <row r="364" spans="5:5">
      <c r="E364" s="93" t="str">
        <f t="shared" si="5"/>
        <v xml:space="preserve"> </v>
      </c>
    </row>
    <row r="365" spans="5:5">
      <c r="E365" s="93" t="str">
        <f t="shared" si="5"/>
        <v xml:space="preserve"> </v>
      </c>
    </row>
    <row r="366" spans="5:5">
      <c r="E366" s="93" t="str">
        <f t="shared" si="5"/>
        <v xml:space="preserve"> </v>
      </c>
    </row>
    <row r="367" spans="5:5">
      <c r="E367" s="93" t="str">
        <f t="shared" si="5"/>
        <v xml:space="preserve"> </v>
      </c>
    </row>
    <row r="368" spans="5:5">
      <c r="E368" s="93" t="str">
        <f t="shared" si="5"/>
        <v xml:space="preserve"> </v>
      </c>
    </row>
    <row r="369" spans="5:5">
      <c r="E369" s="93" t="str">
        <f t="shared" si="5"/>
        <v xml:space="preserve"> </v>
      </c>
    </row>
    <row r="370" spans="5:5">
      <c r="E370" s="93" t="str">
        <f t="shared" si="5"/>
        <v xml:space="preserve"> </v>
      </c>
    </row>
    <row r="371" spans="5:5">
      <c r="E371" s="93" t="str">
        <f t="shared" si="5"/>
        <v xml:space="preserve"> </v>
      </c>
    </row>
    <row r="372" spans="5:5">
      <c r="E372" s="93" t="str">
        <f t="shared" si="5"/>
        <v xml:space="preserve"> </v>
      </c>
    </row>
    <row r="373" spans="5:5">
      <c r="E373" s="93" t="str">
        <f t="shared" si="5"/>
        <v xml:space="preserve"> </v>
      </c>
    </row>
    <row r="374" spans="5:5">
      <c r="E374" s="93" t="str">
        <f t="shared" si="5"/>
        <v xml:space="preserve"> </v>
      </c>
    </row>
    <row r="375" spans="5:5">
      <c r="E375" s="93" t="str">
        <f t="shared" si="5"/>
        <v xml:space="preserve"> </v>
      </c>
    </row>
    <row r="376" spans="5:5">
      <c r="E376" s="93" t="str">
        <f t="shared" si="5"/>
        <v xml:space="preserve"> </v>
      </c>
    </row>
    <row r="377" spans="5:5">
      <c r="E377" s="93" t="str">
        <f t="shared" si="5"/>
        <v xml:space="preserve"> </v>
      </c>
    </row>
    <row r="378" spans="5:5">
      <c r="E378" s="93" t="str">
        <f t="shared" si="5"/>
        <v xml:space="preserve"> </v>
      </c>
    </row>
    <row r="379" spans="5:5">
      <c r="E379" s="93" t="str">
        <f t="shared" si="5"/>
        <v xml:space="preserve"> </v>
      </c>
    </row>
    <row r="380" spans="5:5">
      <c r="E380" s="93" t="str">
        <f t="shared" si="5"/>
        <v xml:space="preserve"> </v>
      </c>
    </row>
    <row r="381" spans="5:5">
      <c r="E381" s="93" t="str">
        <f t="shared" si="5"/>
        <v xml:space="preserve"> </v>
      </c>
    </row>
    <row r="382" spans="5:5">
      <c r="E382" s="93" t="str">
        <f t="shared" si="5"/>
        <v xml:space="preserve"> </v>
      </c>
    </row>
    <row r="383" spans="5:5">
      <c r="E383" s="93" t="str">
        <f t="shared" si="5"/>
        <v xml:space="preserve"> </v>
      </c>
    </row>
    <row r="384" spans="5:5">
      <c r="E384" s="93" t="str">
        <f t="shared" si="5"/>
        <v xml:space="preserve"> </v>
      </c>
    </row>
    <row r="385" spans="5:5">
      <c r="E385" s="93" t="str">
        <f t="shared" si="5"/>
        <v xml:space="preserve"> </v>
      </c>
    </row>
    <row r="386" spans="5:5">
      <c r="E386" s="93" t="str">
        <f t="shared" si="5"/>
        <v xml:space="preserve"> </v>
      </c>
    </row>
    <row r="387" spans="5:5">
      <c r="E387" s="93" t="str">
        <f t="shared" si="5"/>
        <v xml:space="preserve"> </v>
      </c>
    </row>
    <row r="388" spans="5:5">
      <c r="E388" s="93" t="str">
        <f t="shared" ref="E388:E451" si="6">IF(COUNTA(C388)=1,C388-D388, " ")</f>
        <v xml:space="preserve"> </v>
      </c>
    </row>
    <row r="389" spans="5:5">
      <c r="E389" s="93" t="str">
        <f t="shared" si="6"/>
        <v xml:space="preserve"> </v>
      </c>
    </row>
    <row r="390" spans="5:5">
      <c r="E390" s="93" t="str">
        <f t="shared" si="6"/>
        <v xml:space="preserve"> </v>
      </c>
    </row>
    <row r="391" spans="5:5">
      <c r="E391" s="93" t="str">
        <f t="shared" si="6"/>
        <v xml:space="preserve"> </v>
      </c>
    </row>
    <row r="392" spans="5:5">
      <c r="E392" s="93" t="str">
        <f t="shared" si="6"/>
        <v xml:space="preserve"> </v>
      </c>
    </row>
    <row r="393" spans="5:5">
      <c r="E393" s="93" t="str">
        <f t="shared" si="6"/>
        <v xml:space="preserve"> </v>
      </c>
    </row>
    <row r="394" spans="5:5">
      <c r="E394" s="93" t="str">
        <f t="shared" si="6"/>
        <v xml:space="preserve"> </v>
      </c>
    </row>
    <row r="395" spans="5:5">
      <c r="E395" s="93" t="str">
        <f t="shared" si="6"/>
        <v xml:space="preserve"> </v>
      </c>
    </row>
    <row r="396" spans="5:5">
      <c r="E396" s="93" t="str">
        <f t="shared" si="6"/>
        <v xml:space="preserve"> </v>
      </c>
    </row>
    <row r="397" spans="5:5">
      <c r="E397" s="93" t="str">
        <f t="shared" si="6"/>
        <v xml:space="preserve"> </v>
      </c>
    </row>
    <row r="398" spans="5:5">
      <c r="E398" s="93" t="str">
        <f t="shared" si="6"/>
        <v xml:space="preserve"> </v>
      </c>
    </row>
    <row r="399" spans="5:5">
      <c r="E399" s="93" t="str">
        <f t="shared" si="6"/>
        <v xml:space="preserve"> </v>
      </c>
    </row>
    <row r="400" spans="5:5">
      <c r="E400" s="93" t="str">
        <f t="shared" si="6"/>
        <v xml:space="preserve"> </v>
      </c>
    </row>
    <row r="401" spans="5:5">
      <c r="E401" s="93" t="str">
        <f t="shared" si="6"/>
        <v xml:space="preserve"> </v>
      </c>
    </row>
    <row r="402" spans="5:5">
      <c r="E402" s="93" t="str">
        <f t="shared" si="6"/>
        <v xml:space="preserve"> </v>
      </c>
    </row>
    <row r="403" spans="5:5">
      <c r="E403" s="93" t="str">
        <f t="shared" si="6"/>
        <v xml:space="preserve"> </v>
      </c>
    </row>
    <row r="404" spans="5:5">
      <c r="E404" s="93" t="str">
        <f t="shared" si="6"/>
        <v xml:space="preserve"> </v>
      </c>
    </row>
    <row r="405" spans="5:5">
      <c r="E405" s="93" t="str">
        <f t="shared" si="6"/>
        <v xml:space="preserve"> </v>
      </c>
    </row>
    <row r="406" spans="5:5">
      <c r="E406" s="93" t="str">
        <f t="shared" si="6"/>
        <v xml:space="preserve"> </v>
      </c>
    </row>
    <row r="407" spans="5:5">
      <c r="E407" s="93" t="str">
        <f t="shared" si="6"/>
        <v xml:space="preserve"> </v>
      </c>
    </row>
    <row r="408" spans="5:5">
      <c r="E408" s="93" t="str">
        <f t="shared" si="6"/>
        <v xml:space="preserve"> </v>
      </c>
    </row>
    <row r="409" spans="5:5">
      <c r="E409" s="93" t="str">
        <f t="shared" si="6"/>
        <v xml:space="preserve"> </v>
      </c>
    </row>
    <row r="410" spans="5:5">
      <c r="E410" s="93" t="str">
        <f t="shared" si="6"/>
        <v xml:space="preserve"> </v>
      </c>
    </row>
    <row r="411" spans="5:5">
      <c r="E411" s="93" t="str">
        <f t="shared" si="6"/>
        <v xml:space="preserve"> </v>
      </c>
    </row>
    <row r="412" spans="5:5">
      <c r="E412" s="93" t="str">
        <f t="shared" si="6"/>
        <v xml:space="preserve"> </v>
      </c>
    </row>
    <row r="413" spans="5:5">
      <c r="E413" s="93" t="str">
        <f t="shared" si="6"/>
        <v xml:space="preserve"> </v>
      </c>
    </row>
    <row r="414" spans="5:5">
      <c r="E414" s="93" t="str">
        <f t="shared" si="6"/>
        <v xml:space="preserve"> </v>
      </c>
    </row>
    <row r="415" spans="5:5">
      <c r="E415" s="93" t="str">
        <f t="shared" si="6"/>
        <v xml:space="preserve"> </v>
      </c>
    </row>
    <row r="416" spans="5:5">
      <c r="E416" s="93" t="str">
        <f t="shared" si="6"/>
        <v xml:space="preserve"> </v>
      </c>
    </row>
    <row r="417" spans="5:5">
      <c r="E417" s="93" t="str">
        <f t="shared" si="6"/>
        <v xml:space="preserve"> </v>
      </c>
    </row>
    <row r="418" spans="5:5">
      <c r="E418" s="93" t="str">
        <f t="shared" si="6"/>
        <v xml:space="preserve"> </v>
      </c>
    </row>
    <row r="419" spans="5:5">
      <c r="E419" s="93" t="str">
        <f t="shared" si="6"/>
        <v xml:space="preserve"> </v>
      </c>
    </row>
    <row r="420" spans="5:5">
      <c r="E420" s="93" t="str">
        <f t="shared" si="6"/>
        <v xml:space="preserve"> </v>
      </c>
    </row>
    <row r="421" spans="5:5">
      <c r="E421" s="93" t="str">
        <f t="shared" si="6"/>
        <v xml:space="preserve"> </v>
      </c>
    </row>
    <row r="422" spans="5:5">
      <c r="E422" s="93" t="str">
        <f t="shared" si="6"/>
        <v xml:space="preserve"> </v>
      </c>
    </row>
    <row r="423" spans="5:5">
      <c r="E423" s="93" t="str">
        <f t="shared" si="6"/>
        <v xml:space="preserve"> </v>
      </c>
    </row>
    <row r="424" spans="5:5">
      <c r="E424" s="93" t="str">
        <f t="shared" si="6"/>
        <v xml:space="preserve"> </v>
      </c>
    </row>
    <row r="425" spans="5:5">
      <c r="E425" s="93" t="str">
        <f t="shared" si="6"/>
        <v xml:space="preserve"> </v>
      </c>
    </row>
    <row r="426" spans="5:5">
      <c r="E426" s="93" t="str">
        <f t="shared" si="6"/>
        <v xml:space="preserve"> </v>
      </c>
    </row>
    <row r="427" spans="5:5">
      <c r="E427" s="93" t="str">
        <f t="shared" si="6"/>
        <v xml:space="preserve"> </v>
      </c>
    </row>
    <row r="428" spans="5:5">
      <c r="E428" s="93" t="str">
        <f t="shared" si="6"/>
        <v xml:space="preserve"> </v>
      </c>
    </row>
    <row r="429" spans="5:5">
      <c r="E429" s="93" t="str">
        <f t="shared" si="6"/>
        <v xml:space="preserve"> </v>
      </c>
    </row>
    <row r="430" spans="5:5">
      <c r="E430" s="93" t="str">
        <f t="shared" si="6"/>
        <v xml:space="preserve"> </v>
      </c>
    </row>
    <row r="431" spans="5:5">
      <c r="E431" s="93" t="str">
        <f t="shared" si="6"/>
        <v xml:space="preserve"> </v>
      </c>
    </row>
    <row r="432" spans="5:5">
      <c r="E432" s="93" t="str">
        <f t="shared" si="6"/>
        <v xml:space="preserve"> </v>
      </c>
    </row>
    <row r="433" spans="5:5">
      <c r="E433" s="93" t="str">
        <f t="shared" si="6"/>
        <v xml:space="preserve"> </v>
      </c>
    </row>
    <row r="434" spans="5:5">
      <c r="E434" s="93" t="str">
        <f t="shared" si="6"/>
        <v xml:space="preserve"> </v>
      </c>
    </row>
    <row r="435" spans="5:5">
      <c r="E435" s="93" t="str">
        <f t="shared" si="6"/>
        <v xml:space="preserve"> </v>
      </c>
    </row>
    <row r="436" spans="5:5">
      <c r="E436" s="93" t="str">
        <f t="shared" si="6"/>
        <v xml:space="preserve"> </v>
      </c>
    </row>
    <row r="437" spans="5:5">
      <c r="E437" s="93" t="str">
        <f t="shared" si="6"/>
        <v xml:space="preserve"> </v>
      </c>
    </row>
    <row r="438" spans="5:5">
      <c r="E438" s="93" t="str">
        <f t="shared" si="6"/>
        <v xml:space="preserve"> </v>
      </c>
    </row>
    <row r="439" spans="5:5">
      <c r="E439" s="93" t="str">
        <f t="shared" si="6"/>
        <v xml:space="preserve"> </v>
      </c>
    </row>
    <row r="440" spans="5:5">
      <c r="E440" s="93" t="str">
        <f t="shared" si="6"/>
        <v xml:space="preserve"> </v>
      </c>
    </row>
    <row r="441" spans="5:5">
      <c r="E441" s="93" t="str">
        <f t="shared" si="6"/>
        <v xml:space="preserve"> </v>
      </c>
    </row>
    <row r="442" spans="5:5">
      <c r="E442" s="93" t="str">
        <f t="shared" si="6"/>
        <v xml:space="preserve"> </v>
      </c>
    </row>
    <row r="443" spans="5:5">
      <c r="E443" s="93" t="str">
        <f t="shared" si="6"/>
        <v xml:space="preserve"> </v>
      </c>
    </row>
    <row r="444" spans="5:5">
      <c r="E444" s="93" t="str">
        <f t="shared" si="6"/>
        <v xml:space="preserve"> </v>
      </c>
    </row>
    <row r="445" spans="5:5">
      <c r="E445" s="93" t="str">
        <f t="shared" si="6"/>
        <v xml:space="preserve"> </v>
      </c>
    </row>
    <row r="446" spans="5:5">
      <c r="E446" s="93" t="str">
        <f t="shared" si="6"/>
        <v xml:space="preserve"> </v>
      </c>
    </row>
    <row r="447" spans="5:5">
      <c r="E447" s="93" t="str">
        <f t="shared" si="6"/>
        <v xml:space="preserve"> </v>
      </c>
    </row>
    <row r="448" spans="5:5">
      <c r="E448" s="93" t="str">
        <f t="shared" si="6"/>
        <v xml:space="preserve"> </v>
      </c>
    </row>
    <row r="449" spans="5:5">
      <c r="E449" s="93" t="str">
        <f t="shared" si="6"/>
        <v xml:space="preserve"> </v>
      </c>
    </row>
    <row r="450" spans="5:5">
      <c r="E450" s="93" t="str">
        <f t="shared" si="6"/>
        <v xml:space="preserve"> </v>
      </c>
    </row>
    <row r="451" spans="5:5">
      <c r="E451" s="93" t="str">
        <f t="shared" si="6"/>
        <v xml:space="preserve"> </v>
      </c>
    </row>
    <row r="452" spans="5:5">
      <c r="E452" s="93" t="str">
        <f t="shared" ref="E452:E515" si="7">IF(COUNTA(C452)=1,C452-D452, " ")</f>
        <v xml:space="preserve"> </v>
      </c>
    </row>
    <row r="453" spans="5:5">
      <c r="E453" s="93" t="str">
        <f t="shared" si="7"/>
        <v xml:space="preserve"> </v>
      </c>
    </row>
    <row r="454" spans="5:5">
      <c r="E454" s="93" t="str">
        <f t="shared" si="7"/>
        <v xml:space="preserve"> </v>
      </c>
    </row>
    <row r="455" spans="5:5">
      <c r="E455" s="93" t="str">
        <f t="shared" si="7"/>
        <v xml:space="preserve"> </v>
      </c>
    </row>
    <row r="456" spans="5:5">
      <c r="E456" s="93" t="str">
        <f t="shared" si="7"/>
        <v xml:space="preserve"> </v>
      </c>
    </row>
    <row r="457" spans="5:5">
      <c r="E457" s="93" t="str">
        <f t="shared" si="7"/>
        <v xml:space="preserve"> </v>
      </c>
    </row>
    <row r="458" spans="5:5">
      <c r="E458" s="93" t="str">
        <f t="shared" si="7"/>
        <v xml:space="preserve"> </v>
      </c>
    </row>
    <row r="459" spans="5:5">
      <c r="E459" s="93" t="str">
        <f t="shared" si="7"/>
        <v xml:space="preserve"> </v>
      </c>
    </row>
    <row r="460" spans="5:5">
      <c r="E460" s="93" t="str">
        <f t="shared" si="7"/>
        <v xml:space="preserve"> </v>
      </c>
    </row>
    <row r="461" spans="5:5">
      <c r="E461" s="93" t="str">
        <f t="shared" si="7"/>
        <v xml:space="preserve"> </v>
      </c>
    </row>
    <row r="462" spans="5:5">
      <c r="E462" s="93" t="str">
        <f t="shared" si="7"/>
        <v xml:space="preserve"> </v>
      </c>
    </row>
    <row r="463" spans="5:5">
      <c r="E463" s="93" t="str">
        <f t="shared" si="7"/>
        <v xml:space="preserve"> </v>
      </c>
    </row>
    <row r="464" spans="5:5">
      <c r="E464" s="93" t="str">
        <f t="shared" si="7"/>
        <v xml:space="preserve"> </v>
      </c>
    </row>
    <row r="465" spans="5:5">
      <c r="E465" s="93" t="str">
        <f t="shared" si="7"/>
        <v xml:space="preserve"> </v>
      </c>
    </row>
    <row r="466" spans="5:5">
      <c r="E466" s="93" t="str">
        <f t="shared" si="7"/>
        <v xml:space="preserve"> </v>
      </c>
    </row>
    <row r="467" spans="5:5">
      <c r="E467" s="93" t="str">
        <f t="shared" si="7"/>
        <v xml:space="preserve"> </v>
      </c>
    </row>
    <row r="468" spans="5:5">
      <c r="E468" s="93" t="str">
        <f t="shared" si="7"/>
        <v xml:space="preserve"> </v>
      </c>
    </row>
    <row r="469" spans="5:5">
      <c r="E469" s="93" t="str">
        <f t="shared" si="7"/>
        <v xml:space="preserve"> </v>
      </c>
    </row>
    <row r="470" spans="5:5">
      <c r="E470" s="93" t="str">
        <f t="shared" si="7"/>
        <v xml:space="preserve"> </v>
      </c>
    </row>
    <row r="471" spans="5:5">
      <c r="E471" s="93" t="str">
        <f t="shared" si="7"/>
        <v xml:space="preserve"> </v>
      </c>
    </row>
    <row r="472" spans="5:5">
      <c r="E472" s="93" t="str">
        <f t="shared" si="7"/>
        <v xml:space="preserve"> </v>
      </c>
    </row>
    <row r="473" spans="5:5">
      <c r="E473" s="93" t="str">
        <f t="shared" si="7"/>
        <v xml:space="preserve"> </v>
      </c>
    </row>
    <row r="474" spans="5:5">
      <c r="E474" s="93" t="str">
        <f t="shared" si="7"/>
        <v xml:space="preserve"> </v>
      </c>
    </row>
    <row r="475" spans="5:5">
      <c r="E475" s="93" t="str">
        <f t="shared" si="7"/>
        <v xml:space="preserve"> </v>
      </c>
    </row>
    <row r="476" spans="5:5">
      <c r="E476" s="93" t="str">
        <f t="shared" si="7"/>
        <v xml:space="preserve"> </v>
      </c>
    </row>
    <row r="477" spans="5:5">
      <c r="E477" s="93" t="str">
        <f t="shared" si="7"/>
        <v xml:space="preserve"> </v>
      </c>
    </row>
    <row r="478" spans="5:5">
      <c r="E478" s="93" t="str">
        <f t="shared" si="7"/>
        <v xml:space="preserve"> </v>
      </c>
    </row>
    <row r="479" spans="5:5">
      <c r="E479" s="93" t="str">
        <f t="shared" si="7"/>
        <v xml:space="preserve"> </v>
      </c>
    </row>
    <row r="480" spans="5:5">
      <c r="E480" s="93" t="str">
        <f t="shared" si="7"/>
        <v xml:space="preserve"> </v>
      </c>
    </row>
    <row r="481" spans="5:5">
      <c r="E481" s="93" t="str">
        <f t="shared" si="7"/>
        <v xml:space="preserve"> </v>
      </c>
    </row>
    <row r="482" spans="5:5">
      <c r="E482" s="93" t="str">
        <f t="shared" si="7"/>
        <v xml:space="preserve"> </v>
      </c>
    </row>
    <row r="483" spans="5:5">
      <c r="E483" s="93" t="str">
        <f t="shared" si="7"/>
        <v xml:space="preserve"> </v>
      </c>
    </row>
    <row r="484" spans="5:5">
      <c r="E484" s="93" t="str">
        <f t="shared" si="7"/>
        <v xml:space="preserve"> </v>
      </c>
    </row>
    <row r="485" spans="5:5">
      <c r="E485" s="93" t="str">
        <f t="shared" si="7"/>
        <v xml:space="preserve"> </v>
      </c>
    </row>
    <row r="486" spans="5:5">
      <c r="E486" s="93" t="str">
        <f t="shared" si="7"/>
        <v xml:space="preserve"> </v>
      </c>
    </row>
    <row r="487" spans="5:5">
      <c r="E487" s="93" t="str">
        <f t="shared" si="7"/>
        <v xml:space="preserve"> </v>
      </c>
    </row>
    <row r="488" spans="5:5">
      <c r="E488" s="93" t="str">
        <f t="shared" si="7"/>
        <v xml:space="preserve"> </v>
      </c>
    </row>
    <row r="489" spans="5:5">
      <c r="E489" s="93" t="str">
        <f t="shared" si="7"/>
        <v xml:space="preserve"> </v>
      </c>
    </row>
    <row r="490" spans="5:5">
      <c r="E490" s="93" t="str">
        <f t="shared" si="7"/>
        <v xml:space="preserve"> </v>
      </c>
    </row>
    <row r="491" spans="5:5">
      <c r="E491" s="93" t="str">
        <f t="shared" si="7"/>
        <v xml:space="preserve"> </v>
      </c>
    </row>
    <row r="492" spans="5:5">
      <c r="E492" s="93" t="str">
        <f t="shared" si="7"/>
        <v xml:space="preserve"> </v>
      </c>
    </row>
    <row r="493" spans="5:5">
      <c r="E493" s="93" t="str">
        <f t="shared" si="7"/>
        <v xml:space="preserve"> </v>
      </c>
    </row>
    <row r="494" spans="5:5">
      <c r="E494" s="93" t="str">
        <f t="shared" si="7"/>
        <v xml:space="preserve"> </v>
      </c>
    </row>
    <row r="495" spans="5:5">
      <c r="E495" s="93" t="str">
        <f t="shared" si="7"/>
        <v xml:space="preserve"> </v>
      </c>
    </row>
    <row r="496" spans="5:5">
      <c r="E496" s="93" t="str">
        <f t="shared" si="7"/>
        <v xml:space="preserve"> </v>
      </c>
    </row>
    <row r="497" spans="5:5">
      <c r="E497" s="93" t="str">
        <f t="shared" si="7"/>
        <v xml:space="preserve"> </v>
      </c>
    </row>
    <row r="498" spans="5:5">
      <c r="E498" s="93" t="str">
        <f t="shared" si="7"/>
        <v xml:space="preserve"> </v>
      </c>
    </row>
    <row r="499" spans="5:5">
      <c r="E499" s="93" t="str">
        <f t="shared" si="7"/>
        <v xml:space="preserve"> </v>
      </c>
    </row>
    <row r="500" spans="5:5">
      <c r="E500" s="93" t="str">
        <f t="shared" si="7"/>
        <v xml:space="preserve"> </v>
      </c>
    </row>
    <row r="501" spans="5:5">
      <c r="E501" s="93" t="str">
        <f t="shared" si="7"/>
        <v xml:space="preserve"> </v>
      </c>
    </row>
    <row r="502" spans="5:5">
      <c r="E502" s="93" t="str">
        <f t="shared" si="7"/>
        <v xml:space="preserve"> </v>
      </c>
    </row>
    <row r="503" spans="5:5">
      <c r="E503" s="93" t="str">
        <f t="shared" si="7"/>
        <v xml:space="preserve"> </v>
      </c>
    </row>
    <row r="504" spans="5:5">
      <c r="E504" s="93" t="str">
        <f t="shared" si="7"/>
        <v xml:space="preserve"> </v>
      </c>
    </row>
    <row r="505" spans="5:5">
      <c r="E505" s="93" t="str">
        <f t="shared" si="7"/>
        <v xml:space="preserve"> </v>
      </c>
    </row>
    <row r="506" spans="5:5">
      <c r="E506" s="93" t="str">
        <f t="shared" si="7"/>
        <v xml:space="preserve"> </v>
      </c>
    </row>
    <row r="507" spans="5:5">
      <c r="E507" s="93" t="str">
        <f t="shared" si="7"/>
        <v xml:space="preserve"> </v>
      </c>
    </row>
    <row r="508" spans="5:5">
      <c r="E508" s="93" t="str">
        <f t="shared" si="7"/>
        <v xml:space="preserve"> </v>
      </c>
    </row>
    <row r="509" spans="5:5">
      <c r="E509" s="93" t="str">
        <f t="shared" si="7"/>
        <v xml:space="preserve"> </v>
      </c>
    </row>
    <row r="510" spans="5:5">
      <c r="E510" s="93" t="str">
        <f t="shared" si="7"/>
        <v xml:space="preserve"> </v>
      </c>
    </row>
    <row r="511" spans="5:5">
      <c r="E511" s="93" t="str">
        <f t="shared" si="7"/>
        <v xml:space="preserve"> </v>
      </c>
    </row>
    <row r="512" spans="5:5">
      <c r="E512" s="93" t="str">
        <f t="shared" si="7"/>
        <v xml:space="preserve"> </v>
      </c>
    </row>
    <row r="513" spans="5:5">
      <c r="E513" s="93" t="str">
        <f t="shared" si="7"/>
        <v xml:space="preserve"> </v>
      </c>
    </row>
    <row r="514" spans="5:5">
      <c r="E514" s="93" t="str">
        <f t="shared" si="7"/>
        <v xml:space="preserve"> </v>
      </c>
    </row>
    <row r="515" spans="5:5">
      <c r="E515" s="93" t="str">
        <f t="shared" si="7"/>
        <v xml:space="preserve"> </v>
      </c>
    </row>
    <row r="516" spans="5:5">
      <c r="E516" s="93" t="str">
        <f t="shared" ref="E516:E579" si="8">IF(COUNTA(C516)=1,C516-D516, " ")</f>
        <v xml:space="preserve"> </v>
      </c>
    </row>
    <row r="517" spans="5:5">
      <c r="E517" s="93" t="str">
        <f t="shared" si="8"/>
        <v xml:space="preserve"> </v>
      </c>
    </row>
    <row r="518" spans="5:5">
      <c r="E518" s="93" t="str">
        <f t="shared" si="8"/>
        <v xml:space="preserve"> </v>
      </c>
    </row>
    <row r="519" spans="5:5">
      <c r="E519" s="93" t="str">
        <f t="shared" si="8"/>
        <v xml:space="preserve"> </v>
      </c>
    </row>
    <row r="520" spans="5:5">
      <c r="E520" s="93" t="str">
        <f t="shared" si="8"/>
        <v xml:space="preserve"> </v>
      </c>
    </row>
    <row r="521" spans="5:5">
      <c r="E521" s="93" t="str">
        <f t="shared" si="8"/>
        <v xml:space="preserve"> </v>
      </c>
    </row>
    <row r="522" spans="5:5">
      <c r="E522" s="93" t="str">
        <f t="shared" si="8"/>
        <v xml:space="preserve"> </v>
      </c>
    </row>
    <row r="523" spans="5:5">
      <c r="E523" s="93" t="str">
        <f t="shared" si="8"/>
        <v xml:space="preserve"> </v>
      </c>
    </row>
    <row r="524" spans="5:5">
      <c r="E524" s="93" t="str">
        <f t="shared" si="8"/>
        <v xml:space="preserve"> </v>
      </c>
    </row>
    <row r="525" spans="5:5">
      <c r="E525" s="93" t="str">
        <f t="shared" si="8"/>
        <v xml:space="preserve"> </v>
      </c>
    </row>
    <row r="526" spans="5:5">
      <c r="E526" s="93" t="str">
        <f t="shared" si="8"/>
        <v xml:space="preserve"> </v>
      </c>
    </row>
    <row r="527" spans="5:5">
      <c r="E527" s="93" t="str">
        <f t="shared" si="8"/>
        <v xml:space="preserve"> </v>
      </c>
    </row>
    <row r="528" spans="5:5">
      <c r="E528" s="93" t="str">
        <f t="shared" si="8"/>
        <v xml:space="preserve"> </v>
      </c>
    </row>
    <row r="529" spans="5:5">
      <c r="E529" s="93" t="str">
        <f t="shared" si="8"/>
        <v xml:space="preserve"> </v>
      </c>
    </row>
    <row r="530" spans="5:5">
      <c r="E530" s="93" t="str">
        <f t="shared" si="8"/>
        <v xml:space="preserve"> </v>
      </c>
    </row>
    <row r="531" spans="5:5">
      <c r="E531" s="93" t="str">
        <f t="shared" si="8"/>
        <v xml:space="preserve"> </v>
      </c>
    </row>
    <row r="532" spans="5:5">
      <c r="E532" s="93" t="str">
        <f t="shared" si="8"/>
        <v xml:space="preserve"> </v>
      </c>
    </row>
    <row r="533" spans="5:5">
      <c r="E533" s="93" t="str">
        <f t="shared" si="8"/>
        <v xml:space="preserve"> </v>
      </c>
    </row>
    <row r="534" spans="5:5">
      <c r="E534" s="93" t="str">
        <f t="shared" si="8"/>
        <v xml:space="preserve"> </v>
      </c>
    </row>
    <row r="535" spans="5:5">
      <c r="E535" s="93" t="str">
        <f t="shared" si="8"/>
        <v xml:space="preserve"> </v>
      </c>
    </row>
    <row r="536" spans="5:5">
      <c r="E536" s="93" t="str">
        <f t="shared" si="8"/>
        <v xml:space="preserve"> </v>
      </c>
    </row>
    <row r="537" spans="5:5">
      <c r="E537" s="93" t="str">
        <f t="shared" si="8"/>
        <v xml:space="preserve"> </v>
      </c>
    </row>
    <row r="538" spans="5:5">
      <c r="E538" s="93" t="str">
        <f t="shared" si="8"/>
        <v xml:space="preserve"> </v>
      </c>
    </row>
    <row r="539" spans="5:5">
      <c r="E539" s="93" t="str">
        <f t="shared" si="8"/>
        <v xml:space="preserve"> </v>
      </c>
    </row>
    <row r="540" spans="5:5">
      <c r="E540" s="93" t="str">
        <f t="shared" si="8"/>
        <v xml:space="preserve"> </v>
      </c>
    </row>
    <row r="541" spans="5:5">
      <c r="E541" s="93" t="str">
        <f t="shared" si="8"/>
        <v xml:space="preserve"> </v>
      </c>
    </row>
    <row r="542" spans="5:5">
      <c r="E542" s="93" t="str">
        <f t="shared" si="8"/>
        <v xml:space="preserve"> </v>
      </c>
    </row>
    <row r="543" spans="5:5">
      <c r="E543" s="93" t="str">
        <f t="shared" si="8"/>
        <v xml:space="preserve"> </v>
      </c>
    </row>
    <row r="544" spans="5:5">
      <c r="E544" s="93" t="str">
        <f t="shared" si="8"/>
        <v xml:space="preserve"> </v>
      </c>
    </row>
    <row r="545" spans="5:5">
      <c r="E545" s="93" t="str">
        <f t="shared" si="8"/>
        <v xml:space="preserve"> </v>
      </c>
    </row>
    <row r="546" spans="5:5">
      <c r="E546" s="93" t="str">
        <f t="shared" si="8"/>
        <v xml:space="preserve"> </v>
      </c>
    </row>
    <row r="547" spans="5:5">
      <c r="E547" s="93" t="str">
        <f t="shared" si="8"/>
        <v xml:space="preserve"> </v>
      </c>
    </row>
    <row r="548" spans="5:5">
      <c r="E548" s="93" t="str">
        <f t="shared" si="8"/>
        <v xml:space="preserve"> </v>
      </c>
    </row>
    <row r="549" spans="5:5">
      <c r="E549" s="93" t="str">
        <f t="shared" si="8"/>
        <v xml:space="preserve"> </v>
      </c>
    </row>
    <row r="550" spans="5:5">
      <c r="E550" s="93" t="str">
        <f t="shared" si="8"/>
        <v xml:space="preserve"> </v>
      </c>
    </row>
    <row r="551" spans="5:5">
      <c r="E551" s="93" t="str">
        <f t="shared" si="8"/>
        <v xml:space="preserve"> </v>
      </c>
    </row>
    <row r="552" spans="5:5">
      <c r="E552" s="93" t="str">
        <f t="shared" si="8"/>
        <v xml:space="preserve"> </v>
      </c>
    </row>
    <row r="553" spans="5:5">
      <c r="E553" s="93" t="str">
        <f t="shared" si="8"/>
        <v xml:space="preserve"> </v>
      </c>
    </row>
    <row r="554" spans="5:5">
      <c r="E554" s="93" t="str">
        <f t="shared" si="8"/>
        <v xml:space="preserve"> </v>
      </c>
    </row>
    <row r="555" spans="5:5">
      <c r="E555" s="93" t="str">
        <f t="shared" si="8"/>
        <v xml:space="preserve"> </v>
      </c>
    </row>
    <row r="556" spans="5:5">
      <c r="E556" s="93" t="str">
        <f t="shared" si="8"/>
        <v xml:space="preserve"> </v>
      </c>
    </row>
    <row r="557" spans="5:5">
      <c r="E557" s="93" t="str">
        <f t="shared" si="8"/>
        <v xml:space="preserve"> </v>
      </c>
    </row>
    <row r="558" spans="5:5">
      <c r="E558" s="93" t="str">
        <f t="shared" si="8"/>
        <v xml:space="preserve"> </v>
      </c>
    </row>
    <row r="559" spans="5:5">
      <c r="E559" s="93" t="str">
        <f t="shared" si="8"/>
        <v xml:space="preserve"> </v>
      </c>
    </row>
    <row r="560" spans="5:5">
      <c r="E560" s="93" t="str">
        <f t="shared" si="8"/>
        <v xml:space="preserve"> </v>
      </c>
    </row>
    <row r="561" spans="5:5">
      <c r="E561" s="93" t="str">
        <f t="shared" si="8"/>
        <v xml:space="preserve"> </v>
      </c>
    </row>
    <row r="562" spans="5:5">
      <c r="E562" s="93" t="str">
        <f t="shared" si="8"/>
        <v xml:space="preserve"> </v>
      </c>
    </row>
    <row r="563" spans="5:5">
      <c r="E563" s="93" t="str">
        <f t="shared" si="8"/>
        <v xml:space="preserve"> </v>
      </c>
    </row>
    <row r="564" spans="5:5">
      <c r="E564" s="93" t="str">
        <f t="shared" si="8"/>
        <v xml:space="preserve"> </v>
      </c>
    </row>
    <row r="565" spans="5:5">
      <c r="E565" s="93" t="str">
        <f t="shared" si="8"/>
        <v xml:space="preserve"> </v>
      </c>
    </row>
    <row r="566" spans="5:5">
      <c r="E566" s="93" t="str">
        <f t="shared" si="8"/>
        <v xml:space="preserve"> </v>
      </c>
    </row>
    <row r="567" spans="5:5">
      <c r="E567" s="93" t="str">
        <f t="shared" si="8"/>
        <v xml:space="preserve"> </v>
      </c>
    </row>
    <row r="568" spans="5:5">
      <c r="E568" s="93" t="str">
        <f t="shared" si="8"/>
        <v xml:space="preserve"> </v>
      </c>
    </row>
    <row r="569" spans="5:5">
      <c r="E569" s="93" t="str">
        <f t="shared" si="8"/>
        <v xml:space="preserve"> </v>
      </c>
    </row>
    <row r="570" spans="5:5">
      <c r="E570" s="93" t="str">
        <f t="shared" si="8"/>
        <v xml:space="preserve"> </v>
      </c>
    </row>
    <row r="571" spans="5:5">
      <c r="E571" s="93" t="str">
        <f t="shared" si="8"/>
        <v xml:space="preserve"> </v>
      </c>
    </row>
    <row r="572" spans="5:5">
      <c r="E572" s="93" t="str">
        <f t="shared" si="8"/>
        <v xml:space="preserve"> </v>
      </c>
    </row>
    <row r="573" spans="5:5">
      <c r="E573" s="93" t="str">
        <f t="shared" si="8"/>
        <v xml:space="preserve"> </v>
      </c>
    </row>
    <row r="574" spans="5:5">
      <c r="E574" s="93" t="str">
        <f t="shared" si="8"/>
        <v xml:space="preserve"> </v>
      </c>
    </row>
    <row r="575" spans="5:5">
      <c r="E575" s="93" t="str">
        <f t="shared" si="8"/>
        <v xml:space="preserve"> </v>
      </c>
    </row>
    <row r="576" spans="5:5">
      <c r="E576" s="93" t="str">
        <f t="shared" si="8"/>
        <v xml:space="preserve"> </v>
      </c>
    </row>
    <row r="577" spans="5:5">
      <c r="E577" s="93" t="str">
        <f t="shared" si="8"/>
        <v xml:space="preserve"> </v>
      </c>
    </row>
    <row r="578" spans="5:5">
      <c r="E578" s="93" t="str">
        <f t="shared" si="8"/>
        <v xml:space="preserve"> </v>
      </c>
    </row>
    <row r="579" spans="5:5">
      <c r="E579" s="93" t="str">
        <f t="shared" si="8"/>
        <v xml:space="preserve"> </v>
      </c>
    </row>
    <row r="580" spans="5:5">
      <c r="E580" s="93" t="str">
        <f t="shared" ref="E580:E643" si="9">IF(COUNTA(C580)=1,C580-D580, " ")</f>
        <v xml:space="preserve"> </v>
      </c>
    </row>
    <row r="581" spans="5:5">
      <c r="E581" s="93" t="str">
        <f t="shared" si="9"/>
        <v xml:space="preserve"> </v>
      </c>
    </row>
    <row r="582" spans="5:5">
      <c r="E582" s="93" t="str">
        <f t="shared" si="9"/>
        <v xml:space="preserve"> </v>
      </c>
    </row>
    <row r="583" spans="5:5">
      <c r="E583" s="93" t="str">
        <f t="shared" si="9"/>
        <v xml:space="preserve"> </v>
      </c>
    </row>
    <row r="584" spans="5:5">
      <c r="E584" s="93" t="str">
        <f t="shared" si="9"/>
        <v xml:space="preserve"> </v>
      </c>
    </row>
    <row r="585" spans="5:5">
      <c r="E585" s="93" t="str">
        <f t="shared" si="9"/>
        <v xml:space="preserve"> </v>
      </c>
    </row>
    <row r="586" spans="5:5">
      <c r="E586" s="93" t="str">
        <f t="shared" si="9"/>
        <v xml:space="preserve"> </v>
      </c>
    </row>
    <row r="587" spans="5:5">
      <c r="E587" s="93" t="str">
        <f t="shared" si="9"/>
        <v xml:space="preserve"> </v>
      </c>
    </row>
    <row r="588" spans="5:5">
      <c r="E588" s="93" t="str">
        <f t="shared" si="9"/>
        <v xml:space="preserve"> </v>
      </c>
    </row>
    <row r="589" spans="5:5">
      <c r="E589" s="93" t="str">
        <f t="shared" si="9"/>
        <v xml:space="preserve"> </v>
      </c>
    </row>
    <row r="590" spans="5:5">
      <c r="E590" s="93" t="str">
        <f t="shared" si="9"/>
        <v xml:space="preserve"> </v>
      </c>
    </row>
    <row r="591" spans="5:5">
      <c r="E591" s="93" t="str">
        <f t="shared" si="9"/>
        <v xml:space="preserve"> </v>
      </c>
    </row>
    <row r="592" spans="5:5">
      <c r="E592" s="93" t="str">
        <f t="shared" si="9"/>
        <v xml:space="preserve"> </v>
      </c>
    </row>
    <row r="593" spans="5:5">
      <c r="E593" s="93" t="str">
        <f t="shared" si="9"/>
        <v xml:space="preserve"> </v>
      </c>
    </row>
    <row r="594" spans="5:5">
      <c r="E594" s="93" t="str">
        <f t="shared" si="9"/>
        <v xml:space="preserve"> </v>
      </c>
    </row>
    <row r="595" spans="5:5">
      <c r="E595" s="93" t="str">
        <f t="shared" si="9"/>
        <v xml:space="preserve"> </v>
      </c>
    </row>
    <row r="596" spans="5:5">
      <c r="E596" s="93" t="str">
        <f t="shared" si="9"/>
        <v xml:space="preserve"> </v>
      </c>
    </row>
    <row r="597" spans="5:5">
      <c r="E597" s="93" t="str">
        <f t="shared" si="9"/>
        <v xml:space="preserve"> </v>
      </c>
    </row>
    <row r="598" spans="5:5">
      <c r="E598" s="93" t="str">
        <f t="shared" si="9"/>
        <v xml:space="preserve"> </v>
      </c>
    </row>
    <row r="599" spans="5:5">
      <c r="E599" s="93" t="str">
        <f t="shared" si="9"/>
        <v xml:space="preserve"> </v>
      </c>
    </row>
    <row r="600" spans="5:5">
      <c r="E600" s="93" t="str">
        <f t="shared" si="9"/>
        <v xml:space="preserve"> </v>
      </c>
    </row>
    <row r="601" spans="5:5">
      <c r="E601" s="93" t="str">
        <f t="shared" si="9"/>
        <v xml:space="preserve"> </v>
      </c>
    </row>
    <row r="602" spans="5:5">
      <c r="E602" s="93" t="str">
        <f t="shared" si="9"/>
        <v xml:space="preserve"> </v>
      </c>
    </row>
    <row r="603" spans="5:5">
      <c r="E603" s="93" t="str">
        <f t="shared" si="9"/>
        <v xml:space="preserve"> </v>
      </c>
    </row>
    <row r="604" spans="5:5">
      <c r="E604" s="93" t="str">
        <f t="shared" si="9"/>
        <v xml:space="preserve"> </v>
      </c>
    </row>
    <row r="605" spans="5:5">
      <c r="E605" s="93" t="str">
        <f t="shared" si="9"/>
        <v xml:space="preserve"> </v>
      </c>
    </row>
    <row r="606" spans="5:5">
      <c r="E606" s="93" t="str">
        <f t="shared" si="9"/>
        <v xml:space="preserve"> </v>
      </c>
    </row>
    <row r="607" spans="5:5">
      <c r="E607" s="93" t="str">
        <f t="shared" si="9"/>
        <v xml:space="preserve"> </v>
      </c>
    </row>
    <row r="608" spans="5:5">
      <c r="E608" s="93" t="str">
        <f t="shared" si="9"/>
        <v xml:space="preserve"> </v>
      </c>
    </row>
    <row r="609" spans="5:5">
      <c r="E609" s="93" t="str">
        <f t="shared" si="9"/>
        <v xml:space="preserve"> </v>
      </c>
    </row>
    <row r="610" spans="5:5">
      <c r="E610" s="93" t="str">
        <f t="shared" si="9"/>
        <v xml:space="preserve"> </v>
      </c>
    </row>
    <row r="611" spans="5:5">
      <c r="E611" s="93" t="str">
        <f t="shared" si="9"/>
        <v xml:space="preserve"> </v>
      </c>
    </row>
    <row r="612" spans="5:5">
      <c r="E612" s="93" t="str">
        <f t="shared" si="9"/>
        <v xml:space="preserve"> </v>
      </c>
    </row>
    <row r="613" spans="5:5">
      <c r="E613" s="93" t="str">
        <f t="shared" si="9"/>
        <v xml:space="preserve"> </v>
      </c>
    </row>
    <row r="614" spans="5:5">
      <c r="E614" s="93" t="str">
        <f t="shared" si="9"/>
        <v xml:space="preserve"> </v>
      </c>
    </row>
    <row r="615" spans="5:5">
      <c r="E615" s="93" t="str">
        <f t="shared" si="9"/>
        <v xml:space="preserve"> </v>
      </c>
    </row>
    <row r="616" spans="5:5">
      <c r="E616" s="93" t="str">
        <f t="shared" si="9"/>
        <v xml:space="preserve"> </v>
      </c>
    </row>
    <row r="617" spans="5:5">
      <c r="E617" s="93" t="str">
        <f t="shared" si="9"/>
        <v xml:space="preserve"> </v>
      </c>
    </row>
    <row r="618" spans="5:5">
      <c r="E618" s="93" t="str">
        <f t="shared" si="9"/>
        <v xml:space="preserve"> </v>
      </c>
    </row>
    <row r="619" spans="5:5">
      <c r="E619" s="93" t="str">
        <f t="shared" si="9"/>
        <v xml:space="preserve"> </v>
      </c>
    </row>
    <row r="620" spans="5:5">
      <c r="E620" s="93" t="str">
        <f t="shared" si="9"/>
        <v xml:space="preserve"> </v>
      </c>
    </row>
    <row r="621" spans="5:5">
      <c r="E621" s="93" t="str">
        <f t="shared" si="9"/>
        <v xml:space="preserve"> </v>
      </c>
    </row>
    <row r="622" spans="5:5">
      <c r="E622" s="93" t="str">
        <f t="shared" si="9"/>
        <v xml:space="preserve"> </v>
      </c>
    </row>
    <row r="623" spans="5:5">
      <c r="E623" s="93" t="str">
        <f t="shared" si="9"/>
        <v xml:space="preserve"> </v>
      </c>
    </row>
    <row r="624" spans="5:5">
      <c r="E624" s="93" t="str">
        <f t="shared" si="9"/>
        <v xml:space="preserve"> </v>
      </c>
    </row>
    <row r="625" spans="5:5">
      <c r="E625" s="93" t="str">
        <f t="shared" si="9"/>
        <v xml:space="preserve"> </v>
      </c>
    </row>
    <row r="626" spans="5:5">
      <c r="E626" s="93" t="str">
        <f t="shared" si="9"/>
        <v xml:space="preserve"> </v>
      </c>
    </row>
    <row r="627" spans="5:5">
      <c r="E627" s="93" t="str">
        <f t="shared" si="9"/>
        <v xml:space="preserve"> </v>
      </c>
    </row>
    <row r="628" spans="5:5">
      <c r="E628" s="93" t="str">
        <f t="shared" si="9"/>
        <v xml:space="preserve"> </v>
      </c>
    </row>
    <row r="629" spans="5:5">
      <c r="E629" s="93" t="str">
        <f t="shared" si="9"/>
        <v xml:space="preserve"> </v>
      </c>
    </row>
    <row r="630" spans="5:5">
      <c r="E630" s="93" t="str">
        <f t="shared" si="9"/>
        <v xml:space="preserve"> </v>
      </c>
    </row>
    <row r="631" spans="5:5">
      <c r="E631" s="93" t="str">
        <f t="shared" si="9"/>
        <v xml:space="preserve"> </v>
      </c>
    </row>
    <row r="632" spans="5:5">
      <c r="E632" s="93" t="str">
        <f t="shared" si="9"/>
        <v xml:space="preserve"> </v>
      </c>
    </row>
    <row r="633" spans="5:5">
      <c r="E633" s="93" t="str">
        <f t="shared" si="9"/>
        <v xml:space="preserve"> </v>
      </c>
    </row>
    <row r="634" spans="5:5">
      <c r="E634" s="93" t="str">
        <f t="shared" si="9"/>
        <v xml:space="preserve"> </v>
      </c>
    </row>
    <row r="635" spans="5:5">
      <c r="E635" s="93" t="str">
        <f t="shared" si="9"/>
        <v xml:space="preserve"> </v>
      </c>
    </row>
    <row r="636" spans="5:5">
      <c r="E636" s="93" t="str">
        <f t="shared" si="9"/>
        <v xml:space="preserve"> </v>
      </c>
    </row>
    <row r="637" spans="5:5">
      <c r="E637" s="93" t="str">
        <f t="shared" si="9"/>
        <v xml:space="preserve"> </v>
      </c>
    </row>
    <row r="638" spans="5:5">
      <c r="E638" s="93" t="str">
        <f t="shared" si="9"/>
        <v xml:space="preserve"> </v>
      </c>
    </row>
    <row r="639" spans="5:5">
      <c r="E639" s="93" t="str">
        <f t="shared" si="9"/>
        <v xml:space="preserve"> </v>
      </c>
    </row>
    <row r="640" spans="5:5">
      <c r="E640" s="93" t="str">
        <f t="shared" si="9"/>
        <v xml:space="preserve"> </v>
      </c>
    </row>
    <row r="641" spans="5:5">
      <c r="E641" s="93" t="str">
        <f t="shared" si="9"/>
        <v xml:space="preserve"> </v>
      </c>
    </row>
    <row r="642" spans="5:5">
      <c r="E642" s="93" t="str">
        <f t="shared" si="9"/>
        <v xml:space="preserve"> </v>
      </c>
    </row>
    <row r="643" spans="5:5">
      <c r="E643" s="93" t="str">
        <f t="shared" si="9"/>
        <v xml:space="preserve"> </v>
      </c>
    </row>
    <row r="644" spans="5:5">
      <c r="E644" s="93" t="str">
        <f t="shared" ref="E644:E707" si="10">IF(COUNTA(C644)=1,C644-D644, " ")</f>
        <v xml:space="preserve"> </v>
      </c>
    </row>
    <row r="645" spans="5:5">
      <c r="E645" s="93" t="str">
        <f t="shared" si="10"/>
        <v xml:space="preserve"> </v>
      </c>
    </row>
    <row r="646" spans="5:5">
      <c r="E646" s="93" t="str">
        <f t="shared" si="10"/>
        <v xml:space="preserve"> </v>
      </c>
    </row>
    <row r="647" spans="5:5">
      <c r="E647" s="93" t="str">
        <f t="shared" si="10"/>
        <v xml:space="preserve"> </v>
      </c>
    </row>
    <row r="648" spans="5:5">
      <c r="E648" s="93" t="str">
        <f t="shared" si="10"/>
        <v xml:space="preserve"> </v>
      </c>
    </row>
    <row r="649" spans="5:5">
      <c r="E649" s="93" t="str">
        <f t="shared" si="10"/>
        <v xml:space="preserve"> </v>
      </c>
    </row>
    <row r="650" spans="5:5">
      <c r="E650" s="93" t="str">
        <f t="shared" si="10"/>
        <v xml:space="preserve"> </v>
      </c>
    </row>
    <row r="651" spans="5:5">
      <c r="E651" s="93" t="str">
        <f t="shared" si="10"/>
        <v xml:space="preserve"> </v>
      </c>
    </row>
    <row r="652" spans="5:5">
      <c r="E652" s="93" t="str">
        <f t="shared" si="10"/>
        <v xml:space="preserve"> </v>
      </c>
    </row>
    <row r="653" spans="5:5">
      <c r="E653" s="93" t="str">
        <f t="shared" si="10"/>
        <v xml:space="preserve"> </v>
      </c>
    </row>
    <row r="654" spans="5:5">
      <c r="E654" s="93" t="str">
        <f t="shared" si="10"/>
        <v xml:space="preserve"> </v>
      </c>
    </row>
    <row r="655" spans="5:5">
      <c r="E655" s="93" t="str">
        <f t="shared" si="10"/>
        <v xml:space="preserve"> </v>
      </c>
    </row>
    <row r="656" spans="5:5">
      <c r="E656" s="93" t="str">
        <f t="shared" si="10"/>
        <v xml:space="preserve"> </v>
      </c>
    </row>
    <row r="657" spans="5:5">
      <c r="E657" s="93" t="str">
        <f t="shared" si="10"/>
        <v xml:space="preserve"> </v>
      </c>
    </row>
    <row r="658" spans="5:5">
      <c r="E658" s="93" t="str">
        <f t="shared" si="10"/>
        <v xml:space="preserve"> </v>
      </c>
    </row>
    <row r="659" spans="5:5">
      <c r="E659" s="93" t="str">
        <f t="shared" si="10"/>
        <v xml:space="preserve"> </v>
      </c>
    </row>
    <row r="660" spans="5:5">
      <c r="E660" s="93" t="str">
        <f t="shared" si="10"/>
        <v xml:space="preserve"> </v>
      </c>
    </row>
    <row r="661" spans="5:5">
      <c r="E661" s="93" t="str">
        <f t="shared" si="10"/>
        <v xml:space="preserve"> </v>
      </c>
    </row>
    <row r="662" spans="5:5">
      <c r="E662" s="93" t="str">
        <f t="shared" si="10"/>
        <v xml:space="preserve"> </v>
      </c>
    </row>
    <row r="663" spans="5:5">
      <c r="E663" s="93" t="str">
        <f t="shared" si="10"/>
        <v xml:space="preserve"> </v>
      </c>
    </row>
    <row r="664" spans="5:5">
      <c r="E664" s="93" t="str">
        <f t="shared" si="10"/>
        <v xml:space="preserve"> </v>
      </c>
    </row>
    <row r="665" spans="5:5">
      <c r="E665" s="93" t="str">
        <f t="shared" si="10"/>
        <v xml:space="preserve"> </v>
      </c>
    </row>
    <row r="666" spans="5:5">
      <c r="E666" s="93" t="str">
        <f t="shared" si="10"/>
        <v xml:space="preserve"> </v>
      </c>
    </row>
    <row r="667" spans="5:5">
      <c r="E667" s="93" t="str">
        <f t="shared" si="10"/>
        <v xml:space="preserve"> </v>
      </c>
    </row>
    <row r="668" spans="5:5">
      <c r="E668" s="93" t="str">
        <f t="shared" si="10"/>
        <v xml:space="preserve"> </v>
      </c>
    </row>
    <row r="669" spans="5:5">
      <c r="E669" s="93" t="str">
        <f t="shared" si="10"/>
        <v xml:space="preserve"> </v>
      </c>
    </row>
    <row r="670" spans="5:5">
      <c r="E670" s="93" t="str">
        <f t="shared" si="10"/>
        <v xml:space="preserve"> </v>
      </c>
    </row>
    <row r="671" spans="5:5">
      <c r="E671" s="93" t="str">
        <f t="shared" si="10"/>
        <v xml:space="preserve"> </v>
      </c>
    </row>
    <row r="672" spans="5:5">
      <c r="E672" s="93" t="str">
        <f t="shared" si="10"/>
        <v xml:space="preserve"> </v>
      </c>
    </row>
    <row r="673" spans="5:5">
      <c r="E673" s="93" t="str">
        <f t="shared" si="10"/>
        <v xml:space="preserve"> </v>
      </c>
    </row>
    <row r="674" spans="5:5">
      <c r="E674" s="93" t="str">
        <f t="shared" si="10"/>
        <v xml:space="preserve"> </v>
      </c>
    </row>
    <row r="675" spans="5:5">
      <c r="E675" s="93" t="str">
        <f t="shared" si="10"/>
        <v xml:space="preserve"> </v>
      </c>
    </row>
    <row r="676" spans="5:5">
      <c r="E676" s="93" t="str">
        <f t="shared" si="10"/>
        <v xml:space="preserve"> </v>
      </c>
    </row>
    <row r="677" spans="5:5">
      <c r="E677" s="93" t="str">
        <f t="shared" si="10"/>
        <v xml:space="preserve"> </v>
      </c>
    </row>
    <row r="678" spans="5:5">
      <c r="E678" s="93" t="str">
        <f t="shared" si="10"/>
        <v xml:space="preserve"> </v>
      </c>
    </row>
    <row r="679" spans="5:5">
      <c r="E679" s="93" t="str">
        <f t="shared" si="10"/>
        <v xml:space="preserve"> </v>
      </c>
    </row>
    <row r="680" spans="5:5">
      <c r="E680" s="93" t="str">
        <f t="shared" si="10"/>
        <v xml:space="preserve"> </v>
      </c>
    </row>
    <row r="681" spans="5:5">
      <c r="E681" s="93" t="str">
        <f t="shared" si="10"/>
        <v xml:space="preserve"> </v>
      </c>
    </row>
    <row r="682" spans="5:5">
      <c r="E682" s="93" t="str">
        <f t="shared" si="10"/>
        <v xml:space="preserve"> </v>
      </c>
    </row>
    <row r="683" spans="5:5">
      <c r="E683" s="93" t="str">
        <f t="shared" si="10"/>
        <v xml:space="preserve"> </v>
      </c>
    </row>
    <row r="684" spans="5:5">
      <c r="E684" s="93" t="str">
        <f t="shared" si="10"/>
        <v xml:space="preserve"> </v>
      </c>
    </row>
    <row r="685" spans="5:5">
      <c r="E685" s="93" t="str">
        <f t="shared" si="10"/>
        <v xml:space="preserve"> </v>
      </c>
    </row>
    <row r="686" spans="5:5">
      <c r="E686" s="93" t="str">
        <f t="shared" si="10"/>
        <v xml:space="preserve"> </v>
      </c>
    </row>
    <row r="687" spans="5:5">
      <c r="E687" s="93" t="str">
        <f t="shared" si="10"/>
        <v xml:space="preserve"> </v>
      </c>
    </row>
    <row r="688" spans="5:5">
      <c r="E688" s="93" t="str">
        <f t="shared" si="10"/>
        <v xml:space="preserve"> </v>
      </c>
    </row>
    <row r="689" spans="5:5">
      <c r="E689" s="93" t="str">
        <f t="shared" si="10"/>
        <v xml:space="preserve"> </v>
      </c>
    </row>
    <row r="690" spans="5:5">
      <c r="E690" s="93" t="str">
        <f t="shared" si="10"/>
        <v xml:space="preserve"> </v>
      </c>
    </row>
    <row r="691" spans="5:5">
      <c r="E691" s="93" t="str">
        <f t="shared" si="10"/>
        <v xml:space="preserve"> </v>
      </c>
    </row>
    <row r="692" spans="5:5">
      <c r="E692" s="93" t="str">
        <f t="shared" si="10"/>
        <v xml:space="preserve"> </v>
      </c>
    </row>
    <row r="693" spans="5:5">
      <c r="E693" s="93" t="str">
        <f t="shared" si="10"/>
        <v xml:space="preserve"> </v>
      </c>
    </row>
    <row r="694" spans="5:5">
      <c r="E694" s="93" t="str">
        <f t="shared" si="10"/>
        <v xml:space="preserve"> </v>
      </c>
    </row>
    <row r="695" spans="5:5">
      <c r="E695" s="93" t="str">
        <f t="shared" si="10"/>
        <v xml:space="preserve"> </v>
      </c>
    </row>
    <row r="696" spans="5:5">
      <c r="E696" s="93" t="str">
        <f t="shared" si="10"/>
        <v xml:space="preserve"> </v>
      </c>
    </row>
    <row r="697" spans="5:5">
      <c r="E697" s="93" t="str">
        <f t="shared" si="10"/>
        <v xml:space="preserve"> </v>
      </c>
    </row>
    <row r="698" spans="5:5">
      <c r="E698" s="93" t="str">
        <f t="shared" si="10"/>
        <v xml:space="preserve"> </v>
      </c>
    </row>
    <row r="699" spans="5:5">
      <c r="E699" s="93" t="str">
        <f t="shared" si="10"/>
        <v xml:space="preserve"> </v>
      </c>
    </row>
    <row r="700" spans="5:5">
      <c r="E700" s="93" t="str">
        <f t="shared" si="10"/>
        <v xml:space="preserve"> </v>
      </c>
    </row>
    <row r="701" spans="5:5">
      <c r="E701" s="93" t="str">
        <f t="shared" si="10"/>
        <v xml:space="preserve"> </v>
      </c>
    </row>
    <row r="702" spans="5:5">
      <c r="E702" s="93" t="str">
        <f t="shared" si="10"/>
        <v xml:space="preserve"> </v>
      </c>
    </row>
    <row r="703" spans="5:5">
      <c r="E703" s="93" t="str">
        <f t="shared" si="10"/>
        <v xml:space="preserve"> </v>
      </c>
    </row>
    <row r="704" spans="5:5">
      <c r="E704" s="93" t="str">
        <f t="shared" si="10"/>
        <v xml:space="preserve"> </v>
      </c>
    </row>
    <row r="705" spans="5:5">
      <c r="E705" s="93" t="str">
        <f t="shared" si="10"/>
        <v xml:space="preserve"> </v>
      </c>
    </row>
    <row r="706" spans="5:5">
      <c r="E706" s="93" t="str">
        <f t="shared" si="10"/>
        <v xml:space="preserve"> </v>
      </c>
    </row>
    <row r="707" spans="5:5">
      <c r="E707" s="93" t="str">
        <f t="shared" si="10"/>
        <v xml:space="preserve"> </v>
      </c>
    </row>
    <row r="708" spans="5:5">
      <c r="E708" s="93" t="str">
        <f t="shared" ref="E708:E771" si="11">IF(COUNTA(C708)=1,C708-D708, " ")</f>
        <v xml:space="preserve"> </v>
      </c>
    </row>
    <row r="709" spans="5:5">
      <c r="E709" s="93" t="str">
        <f t="shared" si="11"/>
        <v xml:space="preserve"> </v>
      </c>
    </row>
    <row r="710" spans="5:5">
      <c r="E710" s="93" t="str">
        <f t="shared" si="11"/>
        <v xml:space="preserve"> </v>
      </c>
    </row>
    <row r="711" spans="5:5">
      <c r="E711" s="93" t="str">
        <f t="shared" si="11"/>
        <v xml:space="preserve"> </v>
      </c>
    </row>
    <row r="712" spans="5:5">
      <c r="E712" s="93" t="str">
        <f t="shared" si="11"/>
        <v xml:space="preserve"> </v>
      </c>
    </row>
    <row r="713" spans="5:5">
      <c r="E713" s="93" t="str">
        <f t="shared" si="11"/>
        <v xml:space="preserve"> </v>
      </c>
    </row>
    <row r="714" spans="5:5">
      <c r="E714" s="93" t="str">
        <f t="shared" si="11"/>
        <v xml:space="preserve"> </v>
      </c>
    </row>
    <row r="715" spans="5:5">
      <c r="E715" s="93" t="str">
        <f t="shared" si="11"/>
        <v xml:space="preserve"> </v>
      </c>
    </row>
    <row r="716" spans="5:5">
      <c r="E716" s="93" t="str">
        <f t="shared" si="11"/>
        <v xml:space="preserve"> </v>
      </c>
    </row>
    <row r="717" spans="5:5">
      <c r="E717" s="93" t="str">
        <f t="shared" si="11"/>
        <v xml:space="preserve"> </v>
      </c>
    </row>
    <row r="718" spans="5:5">
      <c r="E718" s="93" t="str">
        <f t="shared" si="11"/>
        <v xml:space="preserve"> </v>
      </c>
    </row>
    <row r="719" spans="5:5">
      <c r="E719" s="93" t="str">
        <f t="shared" si="11"/>
        <v xml:space="preserve"> </v>
      </c>
    </row>
    <row r="720" spans="5:5">
      <c r="E720" s="93" t="str">
        <f t="shared" si="11"/>
        <v xml:space="preserve"> </v>
      </c>
    </row>
    <row r="721" spans="5:5">
      <c r="E721" s="93" t="str">
        <f t="shared" si="11"/>
        <v xml:space="preserve"> </v>
      </c>
    </row>
    <row r="722" spans="5:5">
      <c r="E722" s="93" t="str">
        <f t="shared" si="11"/>
        <v xml:space="preserve"> </v>
      </c>
    </row>
    <row r="723" spans="5:5">
      <c r="E723" s="93" t="str">
        <f t="shared" si="11"/>
        <v xml:space="preserve"> </v>
      </c>
    </row>
    <row r="724" spans="5:5">
      <c r="E724" s="93" t="str">
        <f t="shared" si="11"/>
        <v xml:space="preserve"> </v>
      </c>
    </row>
    <row r="725" spans="5:5">
      <c r="E725" s="93" t="str">
        <f t="shared" si="11"/>
        <v xml:space="preserve"> </v>
      </c>
    </row>
    <row r="726" spans="5:5">
      <c r="E726" s="93" t="str">
        <f t="shared" si="11"/>
        <v xml:space="preserve"> </v>
      </c>
    </row>
    <row r="727" spans="5:5">
      <c r="E727" s="93" t="str">
        <f t="shared" si="11"/>
        <v xml:space="preserve"> </v>
      </c>
    </row>
    <row r="728" spans="5:5">
      <c r="E728" s="93" t="str">
        <f t="shared" si="11"/>
        <v xml:space="preserve"> </v>
      </c>
    </row>
    <row r="729" spans="5:5">
      <c r="E729" s="93" t="str">
        <f t="shared" si="11"/>
        <v xml:space="preserve"> </v>
      </c>
    </row>
    <row r="730" spans="5:5">
      <c r="E730" s="93" t="str">
        <f t="shared" si="11"/>
        <v xml:space="preserve"> </v>
      </c>
    </row>
    <row r="731" spans="5:5">
      <c r="E731" s="93" t="str">
        <f t="shared" si="11"/>
        <v xml:space="preserve"> </v>
      </c>
    </row>
    <row r="732" spans="5:5">
      <c r="E732" s="93" t="str">
        <f t="shared" si="11"/>
        <v xml:space="preserve"> </v>
      </c>
    </row>
    <row r="733" spans="5:5">
      <c r="E733" s="93" t="str">
        <f t="shared" si="11"/>
        <v xml:space="preserve"> </v>
      </c>
    </row>
    <row r="734" spans="5:5">
      <c r="E734" s="93" t="str">
        <f t="shared" si="11"/>
        <v xml:space="preserve"> </v>
      </c>
    </row>
    <row r="735" spans="5:5">
      <c r="E735" s="93" t="str">
        <f t="shared" si="11"/>
        <v xml:space="preserve"> </v>
      </c>
    </row>
    <row r="736" spans="5:5">
      <c r="E736" s="93" t="str">
        <f t="shared" si="11"/>
        <v xml:space="preserve"> </v>
      </c>
    </row>
    <row r="737" spans="5:5">
      <c r="E737" s="93" t="str">
        <f t="shared" si="11"/>
        <v xml:space="preserve"> </v>
      </c>
    </row>
    <row r="738" spans="5:5">
      <c r="E738" s="93" t="str">
        <f t="shared" si="11"/>
        <v xml:space="preserve"> </v>
      </c>
    </row>
    <row r="739" spans="5:5">
      <c r="E739" s="93" t="str">
        <f t="shared" si="11"/>
        <v xml:space="preserve"> </v>
      </c>
    </row>
    <row r="740" spans="5:5">
      <c r="E740" s="93" t="str">
        <f t="shared" si="11"/>
        <v xml:space="preserve"> </v>
      </c>
    </row>
    <row r="741" spans="5:5">
      <c r="E741" s="93" t="str">
        <f t="shared" si="11"/>
        <v xml:space="preserve"> </v>
      </c>
    </row>
    <row r="742" spans="5:5">
      <c r="E742" s="93" t="str">
        <f t="shared" si="11"/>
        <v xml:space="preserve"> </v>
      </c>
    </row>
    <row r="743" spans="5:5">
      <c r="E743" s="93" t="str">
        <f t="shared" si="11"/>
        <v xml:space="preserve"> </v>
      </c>
    </row>
    <row r="744" spans="5:5">
      <c r="E744" s="93" t="str">
        <f t="shared" si="11"/>
        <v xml:space="preserve"> </v>
      </c>
    </row>
    <row r="745" spans="5:5">
      <c r="E745" s="93" t="str">
        <f t="shared" si="11"/>
        <v xml:space="preserve"> </v>
      </c>
    </row>
    <row r="746" spans="5:5">
      <c r="E746" s="93" t="str">
        <f t="shared" si="11"/>
        <v xml:space="preserve"> </v>
      </c>
    </row>
    <row r="747" spans="5:5">
      <c r="E747" s="93" t="str">
        <f t="shared" si="11"/>
        <v xml:space="preserve"> </v>
      </c>
    </row>
    <row r="748" spans="5:5">
      <c r="E748" s="93" t="str">
        <f t="shared" si="11"/>
        <v xml:space="preserve"> </v>
      </c>
    </row>
    <row r="749" spans="5:5">
      <c r="E749" s="93" t="str">
        <f t="shared" si="11"/>
        <v xml:space="preserve"> </v>
      </c>
    </row>
    <row r="750" spans="5:5">
      <c r="E750" s="93" t="str">
        <f t="shared" si="11"/>
        <v xml:space="preserve"> </v>
      </c>
    </row>
    <row r="751" spans="5:5">
      <c r="E751" s="93" t="str">
        <f t="shared" si="11"/>
        <v xml:space="preserve"> </v>
      </c>
    </row>
    <row r="752" spans="5:5">
      <c r="E752" s="93" t="str">
        <f t="shared" si="11"/>
        <v xml:space="preserve"> </v>
      </c>
    </row>
    <row r="753" spans="5:5">
      <c r="E753" s="93" t="str">
        <f t="shared" si="11"/>
        <v xml:space="preserve"> </v>
      </c>
    </row>
    <row r="754" spans="5:5">
      <c r="E754" s="93" t="str">
        <f t="shared" si="11"/>
        <v xml:space="preserve"> </v>
      </c>
    </row>
    <row r="755" spans="5:5">
      <c r="E755" s="93" t="str">
        <f t="shared" si="11"/>
        <v xml:space="preserve"> </v>
      </c>
    </row>
    <row r="756" spans="5:5">
      <c r="E756" s="93" t="str">
        <f t="shared" si="11"/>
        <v xml:space="preserve"> </v>
      </c>
    </row>
    <row r="757" spans="5:5">
      <c r="E757" s="93" t="str">
        <f t="shared" si="11"/>
        <v xml:space="preserve"> </v>
      </c>
    </row>
    <row r="758" spans="5:5">
      <c r="E758" s="93" t="str">
        <f t="shared" si="11"/>
        <v xml:space="preserve"> </v>
      </c>
    </row>
    <row r="759" spans="5:5">
      <c r="E759" s="93" t="str">
        <f t="shared" si="11"/>
        <v xml:space="preserve"> </v>
      </c>
    </row>
    <row r="760" spans="5:5">
      <c r="E760" s="93" t="str">
        <f t="shared" si="11"/>
        <v xml:space="preserve"> </v>
      </c>
    </row>
    <row r="761" spans="5:5">
      <c r="E761" s="93" t="str">
        <f t="shared" si="11"/>
        <v xml:space="preserve"> </v>
      </c>
    </row>
    <row r="762" spans="5:5">
      <c r="E762" s="93" t="str">
        <f t="shared" si="11"/>
        <v xml:space="preserve"> </v>
      </c>
    </row>
    <row r="763" spans="5:5">
      <c r="E763" s="93" t="str">
        <f t="shared" si="11"/>
        <v xml:space="preserve"> </v>
      </c>
    </row>
    <row r="764" spans="5:5">
      <c r="E764" s="93" t="str">
        <f t="shared" si="11"/>
        <v xml:space="preserve"> </v>
      </c>
    </row>
    <row r="765" spans="5:5">
      <c r="E765" s="93" t="str">
        <f t="shared" si="11"/>
        <v xml:space="preserve"> </v>
      </c>
    </row>
    <row r="766" spans="5:5">
      <c r="E766" s="93" t="str">
        <f t="shared" si="11"/>
        <v xml:space="preserve"> </v>
      </c>
    </row>
    <row r="767" spans="5:5">
      <c r="E767" s="93" t="str">
        <f t="shared" si="11"/>
        <v xml:space="preserve"> </v>
      </c>
    </row>
    <row r="768" spans="5:5">
      <c r="E768" s="93" t="str">
        <f t="shared" si="11"/>
        <v xml:space="preserve"> </v>
      </c>
    </row>
    <row r="769" spans="5:5">
      <c r="E769" s="93" t="str">
        <f t="shared" si="11"/>
        <v xml:space="preserve"> </v>
      </c>
    </row>
    <row r="770" spans="5:5">
      <c r="E770" s="93" t="str">
        <f t="shared" si="11"/>
        <v xml:space="preserve"> </v>
      </c>
    </row>
    <row r="771" spans="5:5">
      <c r="E771" s="93" t="str">
        <f t="shared" si="11"/>
        <v xml:space="preserve"> </v>
      </c>
    </row>
    <row r="772" spans="5:5">
      <c r="E772" s="93" t="str">
        <f t="shared" ref="E772:E835" si="12">IF(COUNTA(C772)=1,C772-D772, " ")</f>
        <v xml:space="preserve"> </v>
      </c>
    </row>
    <row r="773" spans="5:5">
      <c r="E773" s="93" t="str">
        <f t="shared" si="12"/>
        <v xml:space="preserve"> </v>
      </c>
    </row>
    <row r="774" spans="5:5">
      <c r="E774" s="93" t="str">
        <f t="shared" si="12"/>
        <v xml:space="preserve"> </v>
      </c>
    </row>
    <row r="775" spans="5:5">
      <c r="E775" s="93" t="str">
        <f t="shared" si="12"/>
        <v xml:space="preserve"> </v>
      </c>
    </row>
    <row r="776" spans="5:5">
      <c r="E776" s="93" t="str">
        <f t="shared" si="12"/>
        <v xml:space="preserve"> </v>
      </c>
    </row>
    <row r="777" spans="5:5">
      <c r="E777" s="93" t="str">
        <f t="shared" si="12"/>
        <v xml:space="preserve"> </v>
      </c>
    </row>
    <row r="778" spans="5:5">
      <c r="E778" s="93" t="str">
        <f t="shared" si="12"/>
        <v xml:space="preserve"> </v>
      </c>
    </row>
    <row r="779" spans="5:5">
      <c r="E779" s="93" t="str">
        <f t="shared" si="12"/>
        <v xml:space="preserve"> </v>
      </c>
    </row>
    <row r="780" spans="5:5">
      <c r="E780" s="93" t="str">
        <f t="shared" si="12"/>
        <v xml:space="preserve"> </v>
      </c>
    </row>
    <row r="781" spans="5:5">
      <c r="E781" s="93" t="str">
        <f t="shared" si="12"/>
        <v xml:space="preserve"> </v>
      </c>
    </row>
    <row r="782" spans="5:5">
      <c r="E782" s="93" t="str">
        <f t="shared" si="12"/>
        <v xml:space="preserve"> </v>
      </c>
    </row>
    <row r="783" spans="5:5">
      <c r="E783" s="93" t="str">
        <f t="shared" si="12"/>
        <v xml:space="preserve"> </v>
      </c>
    </row>
    <row r="784" spans="5:5">
      <c r="E784" s="93" t="str">
        <f t="shared" si="12"/>
        <v xml:space="preserve"> </v>
      </c>
    </row>
    <row r="785" spans="5:5">
      <c r="E785" s="93" t="str">
        <f t="shared" si="12"/>
        <v xml:space="preserve"> </v>
      </c>
    </row>
    <row r="786" spans="5:5">
      <c r="E786" s="93" t="str">
        <f t="shared" si="12"/>
        <v xml:space="preserve"> </v>
      </c>
    </row>
    <row r="787" spans="5:5">
      <c r="E787" s="93" t="str">
        <f t="shared" si="12"/>
        <v xml:space="preserve"> </v>
      </c>
    </row>
    <row r="788" spans="5:5">
      <c r="E788" s="93" t="str">
        <f t="shared" si="12"/>
        <v xml:space="preserve"> </v>
      </c>
    </row>
    <row r="789" spans="5:5">
      <c r="E789" s="93" t="str">
        <f t="shared" si="12"/>
        <v xml:space="preserve"> </v>
      </c>
    </row>
    <row r="790" spans="5:5">
      <c r="E790" s="93" t="str">
        <f t="shared" si="12"/>
        <v xml:space="preserve"> </v>
      </c>
    </row>
    <row r="791" spans="5:5">
      <c r="E791" s="93" t="str">
        <f t="shared" si="12"/>
        <v xml:space="preserve"> </v>
      </c>
    </row>
    <row r="792" spans="5:5">
      <c r="E792" s="93" t="str">
        <f t="shared" si="12"/>
        <v xml:space="preserve"> </v>
      </c>
    </row>
    <row r="793" spans="5:5">
      <c r="E793" s="93" t="str">
        <f t="shared" si="12"/>
        <v xml:space="preserve"> </v>
      </c>
    </row>
    <row r="794" spans="5:5">
      <c r="E794" s="93" t="str">
        <f t="shared" si="12"/>
        <v xml:space="preserve"> </v>
      </c>
    </row>
    <row r="795" spans="5:5">
      <c r="E795" s="93" t="str">
        <f t="shared" si="12"/>
        <v xml:space="preserve"> </v>
      </c>
    </row>
    <row r="796" spans="5:5">
      <c r="E796" s="93" t="str">
        <f t="shared" si="12"/>
        <v xml:space="preserve"> </v>
      </c>
    </row>
    <row r="797" spans="5:5">
      <c r="E797" s="93" t="str">
        <f t="shared" si="12"/>
        <v xml:space="preserve"> </v>
      </c>
    </row>
    <row r="798" spans="5:5">
      <c r="E798" s="93" t="str">
        <f t="shared" si="12"/>
        <v xml:space="preserve"> </v>
      </c>
    </row>
    <row r="799" spans="5:5">
      <c r="E799" s="93" t="str">
        <f t="shared" si="12"/>
        <v xml:space="preserve"> </v>
      </c>
    </row>
    <row r="800" spans="5:5">
      <c r="E800" s="93" t="str">
        <f t="shared" si="12"/>
        <v xml:space="preserve"> </v>
      </c>
    </row>
    <row r="801" spans="5:5">
      <c r="E801" s="93" t="str">
        <f t="shared" si="12"/>
        <v xml:space="preserve"> </v>
      </c>
    </row>
    <row r="802" spans="5:5">
      <c r="E802" s="93" t="str">
        <f t="shared" si="12"/>
        <v xml:space="preserve"> </v>
      </c>
    </row>
    <row r="803" spans="5:5">
      <c r="E803" s="93" t="str">
        <f t="shared" si="12"/>
        <v xml:space="preserve"> </v>
      </c>
    </row>
    <row r="804" spans="5:5">
      <c r="E804" s="93" t="str">
        <f t="shared" si="12"/>
        <v xml:space="preserve"> </v>
      </c>
    </row>
    <row r="805" spans="5:5">
      <c r="E805" s="93" t="str">
        <f t="shared" si="12"/>
        <v xml:space="preserve"> </v>
      </c>
    </row>
    <row r="806" spans="5:5">
      <c r="E806" s="93" t="str">
        <f t="shared" si="12"/>
        <v xml:space="preserve"> </v>
      </c>
    </row>
    <row r="807" spans="5:5">
      <c r="E807" s="93" t="str">
        <f t="shared" si="12"/>
        <v xml:space="preserve"> </v>
      </c>
    </row>
    <row r="808" spans="5:5">
      <c r="E808" s="93" t="str">
        <f t="shared" si="12"/>
        <v xml:space="preserve"> </v>
      </c>
    </row>
    <row r="809" spans="5:5">
      <c r="E809" s="93" t="str">
        <f t="shared" si="12"/>
        <v xml:space="preserve"> </v>
      </c>
    </row>
    <row r="810" spans="5:5">
      <c r="E810" s="93" t="str">
        <f t="shared" si="12"/>
        <v xml:space="preserve"> </v>
      </c>
    </row>
    <row r="811" spans="5:5">
      <c r="E811" s="93" t="str">
        <f t="shared" si="12"/>
        <v xml:space="preserve"> </v>
      </c>
    </row>
    <row r="812" spans="5:5">
      <c r="E812" s="93" t="str">
        <f t="shared" si="12"/>
        <v xml:space="preserve"> </v>
      </c>
    </row>
    <row r="813" spans="5:5">
      <c r="E813" s="93" t="str">
        <f t="shared" si="12"/>
        <v xml:space="preserve"> </v>
      </c>
    </row>
    <row r="814" spans="5:5">
      <c r="E814" s="93" t="str">
        <f t="shared" si="12"/>
        <v xml:space="preserve"> </v>
      </c>
    </row>
    <row r="815" spans="5:5">
      <c r="E815" s="93" t="str">
        <f t="shared" si="12"/>
        <v xml:space="preserve"> </v>
      </c>
    </row>
    <row r="816" spans="5:5">
      <c r="E816" s="93" t="str">
        <f t="shared" si="12"/>
        <v xml:space="preserve"> </v>
      </c>
    </row>
    <row r="817" spans="5:5">
      <c r="E817" s="93" t="str">
        <f t="shared" si="12"/>
        <v xml:space="preserve"> </v>
      </c>
    </row>
    <row r="818" spans="5:5">
      <c r="E818" s="93" t="str">
        <f t="shared" si="12"/>
        <v xml:space="preserve"> </v>
      </c>
    </row>
    <row r="819" spans="5:5">
      <c r="E819" s="93" t="str">
        <f t="shared" si="12"/>
        <v xml:space="preserve"> </v>
      </c>
    </row>
    <row r="820" spans="5:5">
      <c r="E820" s="93" t="str">
        <f t="shared" si="12"/>
        <v xml:space="preserve"> </v>
      </c>
    </row>
    <row r="821" spans="5:5">
      <c r="E821" s="93" t="str">
        <f t="shared" si="12"/>
        <v xml:space="preserve"> </v>
      </c>
    </row>
    <row r="822" spans="5:5">
      <c r="E822" s="93" t="str">
        <f t="shared" si="12"/>
        <v xml:space="preserve"> </v>
      </c>
    </row>
    <row r="823" spans="5:5">
      <c r="E823" s="93" t="str">
        <f t="shared" si="12"/>
        <v xml:space="preserve"> </v>
      </c>
    </row>
    <row r="824" spans="5:5">
      <c r="E824" s="93" t="str">
        <f t="shared" si="12"/>
        <v xml:space="preserve"> </v>
      </c>
    </row>
    <row r="825" spans="5:5">
      <c r="E825" s="93" t="str">
        <f t="shared" si="12"/>
        <v xml:space="preserve"> </v>
      </c>
    </row>
    <row r="826" spans="5:5">
      <c r="E826" s="93" t="str">
        <f t="shared" si="12"/>
        <v xml:space="preserve"> </v>
      </c>
    </row>
    <row r="827" spans="5:5">
      <c r="E827" s="93" t="str">
        <f t="shared" si="12"/>
        <v xml:space="preserve"> </v>
      </c>
    </row>
    <row r="828" spans="5:5">
      <c r="E828" s="93" t="str">
        <f t="shared" si="12"/>
        <v xml:space="preserve"> </v>
      </c>
    </row>
    <row r="829" spans="5:5">
      <c r="E829" s="93" t="str">
        <f t="shared" si="12"/>
        <v xml:space="preserve"> </v>
      </c>
    </row>
    <row r="830" spans="5:5">
      <c r="E830" s="93" t="str">
        <f t="shared" si="12"/>
        <v xml:space="preserve"> </v>
      </c>
    </row>
    <row r="831" spans="5:5">
      <c r="E831" s="93" t="str">
        <f t="shared" si="12"/>
        <v xml:space="preserve"> </v>
      </c>
    </row>
    <row r="832" spans="5:5">
      <c r="E832" s="93" t="str">
        <f t="shared" si="12"/>
        <v xml:space="preserve"> </v>
      </c>
    </row>
    <row r="833" spans="5:5">
      <c r="E833" s="93" t="str">
        <f t="shared" si="12"/>
        <v xml:space="preserve"> </v>
      </c>
    </row>
    <row r="834" spans="5:5">
      <c r="E834" s="93" t="str">
        <f t="shared" si="12"/>
        <v xml:space="preserve"> </v>
      </c>
    </row>
    <row r="835" spans="5:5">
      <c r="E835" s="93" t="str">
        <f t="shared" si="12"/>
        <v xml:space="preserve"> </v>
      </c>
    </row>
    <row r="836" spans="5:5">
      <c r="E836" s="93" t="str">
        <f t="shared" ref="E836:E874" si="13">IF(COUNTA(C836)=1,C836-D836, " ")</f>
        <v xml:space="preserve"> </v>
      </c>
    </row>
    <row r="837" spans="5:5">
      <c r="E837" s="93" t="str">
        <f t="shared" si="13"/>
        <v xml:space="preserve"> </v>
      </c>
    </row>
    <row r="838" spans="5:5">
      <c r="E838" s="93" t="str">
        <f t="shared" si="13"/>
        <v xml:space="preserve"> </v>
      </c>
    </row>
    <row r="839" spans="5:5">
      <c r="E839" s="93" t="str">
        <f t="shared" si="13"/>
        <v xml:space="preserve"> </v>
      </c>
    </row>
    <row r="840" spans="5:5">
      <c r="E840" s="93" t="str">
        <f t="shared" si="13"/>
        <v xml:space="preserve"> </v>
      </c>
    </row>
    <row r="841" spans="5:5">
      <c r="E841" s="93" t="str">
        <f t="shared" si="13"/>
        <v xml:space="preserve"> </v>
      </c>
    </row>
    <row r="842" spans="5:5">
      <c r="E842" s="93" t="str">
        <f t="shared" si="13"/>
        <v xml:space="preserve"> </v>
      </c>
    </row>
    <row r="843" spans="5:5">
      <c r="E843" s="93" t="str">
        <f t="shared" si="13"/>
        <v xml:space="preserve"> </v>
      </c>
    </row>
    <row r="844" spans="5:5">
      <c r="E844" s="93" t="str">
        <f t="shared" si="13"/>
        <v xml:space="preserve"> </v>
      </c>
    </row>
    <row r="845" spans="5:5">
      <c r="E845" s="93" t="str">
        <f t="shared" si="13"/>
        <v xml:space="preserve"> </v>
      </c>
    </row>
    <row r="846" spans="5:5">
      <c r="E846" s="93" t="str">
        <f t="shared" si="13"/>
        <v xml:space="preserve"> </v>
      </c>
    </row>
    <row r="847" spans="5:5">
      <c r="E847" s="93" t="str">
        <f t="shared" si="13"/>
        <v xml:space="preserve"> </v>
      </c>
    </row>
    <row r="848" spans="5:5">
      <c r="E848" s="93" t="str">
        <f t="shared" si="13"/>
        <v xml:space="preserve"> </v>
      </c>
    </row>
    <row r="849" spans="5:5">
      <c r="E849" s="93" t="str">
        <f t="shared" si="13"/>
        <v xml:space="preserve"> </v>
      </c>
    </row>
    <row r="850" spans="5:5">
      <c r="E850" s="93" t="str">
        <f t="shared" si="13"/>
        <v xml:space="preserve"> </v>
      </c>
    </row>
    <row r="851" spans="5:5">
      <c r="E851" s="93" t="str">
        <f t="shared" si="13"/>
        <v xml:space="preserve"> </v>
      </c>
    </row>
    <row r="852" spans="5:5">
      <c r="E852" s="93" t="str">
        <f t="shared" si="13"/>
        <v xml:space="preserve"> </v>
      </c>
    </row>
    <row r="853" spans="5:5">
      <c r="E853" s="93" t="str">
        <f t="shared" si="13"/>
        <v xml:space="preserve"> </v>
      </c>
    </row>
    <row r="854" spans="5:5">
      <c r="E854" s="93" t="str">
        <f t="shared" si="13"/>
        <v xml:space="preserve"> </v>
      </c>
    </row>
    <row r="855" spans="5:5">
      <c r="E855" s="93" t="str">
        <f t="shared" si="13"/>
        <v xml:space="preserve"> </v>
      </c>
    </row>
    <row r="856" spans="5:5">
      <c r="E856" s="93" t="str">
        <f t="shared" si="13"/>
        <v xml:space="preserve"> </v>
      </c>
    </row>
    <row r="857" spans="5:5">
      <c r="E857" s="93" t="str">
        <f t="shared" si="13"/>
        <v xml:space="preserve"> </v>
      </c>
    </row>
    <row r="858" spans="5:5">
      <c r="E858" s="93" t="str">
        <f t="shared" si="13"/>
        <v xml:space="preserve"> </v>
      </c>
    </row>
    <row r="859" spans="5:5">
      <c r="E859" s="93" t="str">
        <f t="shared" si="13"/>
        <v xml:space="preserve"> </v>
      </c>
    </row>
    <row r="860" spans="5:5">
      <c r="E860" s="93" t="str">
        <f t="shared" si="13"/>
        <v xml:space="preserve"> </v>
      </c>
    </row>
    <row r="861" spans="5:5">
      <c r="E861" s="93" t="str">
        <f t="shared" si="13"/>
        <v xml:space="preserve"> </v>
      </c>
    </row>
    <row r="862" spans="5:5">
      <c r="E862" s="93" t="str">
        <f t="shared" si="13"/>
        <v xml:space="preserve"> </v>
      </c>
    </row>
    <row r="863" spans="5:5">
      <c r="E863" s="93" t="str">
        <f t="shared" si="13"/>
        <v xml:space="preserve"> </v>
      </c>
    </row>
    <row r="864" spans="5:5">
      <c r="E864" s="93" t="str">
        <f t="shared" si="13"/>
        <v xml:space="preserve"> </v>
      </c>
    </row>
    <row r="865" spans="5:5">
      <c r="E865" s="93" t="str">
        <f t="shared" si="13"/>
        <v xml:space="preserve"> </v>
      </c>
    </row>
    <row r="866" spans="5:5">
      <c r="E866" s="93" t="str">
        <f t="shared" si="13"/>
        <v xml:space="preserve"> </v>
      </c>
    </row>
    <row r="867" spans="5:5">
      <c r="E867" s="93" t="str">
        <f t="shared" si="13"/>
        <v xml:space="preserve"> </v>
      </c>
    </row>
    <row r="868" spans="5:5">
      <c r="E868" s="93" t="str">
        <f t="shared" si="13"/>
        <v xml:space="preserve"> </v>
      </c>
    </row>
    <row r="869" spans="5:5">
      <c r="E869" s="93" t="str">
        <f t="shared" si="13"/>
        <v xml:space="preserve"> </v>
      </c>
    </row>
    <row r="870" spans="5:5">
      <c r="E870" s="93" t="str">
        <f t="shared" si="13"/>
        <v xml:space="preserve"> </v>
      </c>
    </row>
    <row r="871" spans="5:5">
      <c r="E871" s="93" t="str">
        <f t="shared" si="13"/>
        <v xml:space="preserve"> </v>
      </c>
    </row>
    <row r="872" spans="5:5">
      <c r="E872" s="93" t="str">
        <f t="shared" si="13"/>
        <v xml:space="preserve"> </v>
      </c>
    </row>
    <row r="873" spans="5:5">
      <c r="E873" s="93" t="str">
        <f t="shared" si="13"/>
        <v xml:space="preserve"> </v>
      </c>
    </row>
    <row r="874" spans="5:5">
      <c r="E874" s="93" t="str">
        <f t="shared" si="13"/>
        <v xml:space="preserve"> </v>
      </c>
    </row>
  </sheetData>
  <sheetProtection password="A49F" sheet="1" objects="1" scenarios="1"/>
  <mergeCells count="2">
    <mergeCell ref="A5:A14"/>
    <mergeCell ref="A16:A17"/>
  </mergeCells>
  <pageMargins left="0.7" right="0.7" top="0.75" bottom="0.75" header="0.3" footer="0.3"/>
  <pageSetup scale="80" orientation="portrait"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N340"/>
  <sheetViews>
    <sheetView workbookViewId="0">
      <selection activeCell="F23" sqref="F23"/>
    </sheetView>
  </sheetViews>
  <sheetFormatPr defaultRowHeight="15"/>
  <cols>
    <col min="1" max="1" width="44.85546875" customWidth="1"/>
    <col min="2" max="2" width="3.85546875" style="5" customWidth="1"/>
    <col min="3" max="3" width="27" customWidth="1"/>
    <col min="4" max="4" width="9.5703125" style="1" bestFit="1" customWidth="1"/>
    <col min="5" max="5" width="16.7109375" style="5" customWidth="1"/>
    <col min="6" max="7" width="9.140625" style="5" customWidth="1"/>
    <col min="8" max="12" width="9.140625" style="5"/>
  </cols>
  <sheetData>
    <row r="1" spans="1:14" s="5" customFormat="1" ht="15" customHeight="1">
      <c r="D1" s="6"/>
    </row>
    <row r="2" spans="1:14">
      <c r="A2" s="13" t="s">
        <v>14</v>
      </c>
      <c r="C2" s="2" t="s">
        <v>7</v>
      </c>
      <c r="D2" s="14">
        <v>0.95</v>
      </c>
      <c r="E2" s="11"/>
      <c r="F2" s="11"/>
      <c r="G2" s="11"/>
      <c r="H2" s="11"/>
      <c r="M2" s="5"/>
      <c r="N2" s="5"/>
    </row>
    <row r="3" spans="1:14">
      <c r="A3" s="12"/>
      <c r="C3" s="3"/>
      <c r="D3" s="9"/>
      <c r="E3" s="11"/>
      <c r="F3" s="11" t="s">
        <v>21</v>
      </c>
      <c r="G3" s="11" t="s">
        <v>21</v>
      </c>
      <c r="H3" s="11"/>
      <c r="M3" s="5"/>
      <c r="N3" s="5"/>
    </row>
    <row r="4" spans="1:14">
      <c r="A4" s="12" t="s">
        <v>11</v>
      </c>
      <c r="C4" s="64" t="s">
        <v>58</v>
      </c>
      <c r="D4" s="4"/>
      <c r="E4" s="11"/>
      <c r="F4" s="11" t="s">
        <v>21</v>
      </c>
      <c r="G4" s="11" t="s">
        <v>21</v>
      </c>
      <c r="H4" s="11"/>
      <c r="M4" s="5"/>
      <c r="N4" s="5"/>
    </row>
    <row r="5" spans="1:14">
      <c r="A5" s="126" t="s">
        <v>57</v>
      </c>
      <c r="C5" s="50" t="s">
        <v>1</v>
      </c>
      <c r="D5" s="20">
        <v>10</v>
      </c>
      <c r="E5" s="11"/>
      <c r="F5" s="11"/>
      <c r="G5" s="11"/>
      <c r="H5" s="11"/>
      <c r="M5" s="5"/>
      <c r="N5" s="5"/>
    </row>
    <row r="6" spans="1:14">
      <c r="A6" s="127"/>
      <c r="C6" s="50" t="s">
        <v>50</v>
      </c>
      <c r="D6" s="51">
        <v>6.6</v>
      </c>
      <c r="F6" s="21"/>
      <c r="G6" s="21"/>
      <c r="H6" s="21"/>
      <c r="M6" s="5"/>
      <c r="N6" s="5"/>
    </row>
    <row r="7" spans="1:14">
      <c r="A7" s="127"/>
      <c r="C7" s="50" t="s">
        <v>56</v>
      </c>
      <c r="D7" s="51">
        <v>5.82</v>
      </c>
      <c r="F7" s="21"/>
      <c r="G7" s="21"/>
      <c r="H7" s="21"/>
      <c r="M7" s="5"/>
      <c r="N7" s="5"/>
    </row>
    <row r="8" spans="1:14">
      <c r="A8" s="127"/>
      <c r="C8" s="62"/>
      <c r="D8" s="63"/>
      <c r="F8" s="21"/>
      <c r="G8" s="21"/>
      <c r="H8" s="21"/>
      <c r="M8" s="5"/>
      <c r="N8" s="5"/>
    </row>
    <row r="9" spans="1:14">
      <c r="A9" s="127"/>
      <c r="C9" s="8" t="s">
        <v>12</v>
      </c>
      <c r="D9" s="48"/>
      <c r="M9" s="5"/>
      <c r="N9" s="5"/>
    </row>
    <row r="10" spans="1:14">
      <c r="A10" s="127"/>
      <c r="C10" s="80" t="s">
        <v>6</v>
      </c>
      <c r="D10" s="86">
        <f>D7/SQRT(D5)</f>
        <v>1.8404455982179968</v>
      </c>
      <c r="M10" s="5"/>
      <c r="N10" s="5"/>
    </row>
    <row r="11" spans="1:14">
      <c r="A11" s="127"/>
      <c r="C11" s="82" t="str">
        <f>IF(D5 &gt;=30,"Z","t")</f>
        <v>t</v>
      </c>
      <c r="D11" s="83">
        <f>IF(D5 &gt;=30, ABS(NORMSINV((1-D2)/2)),TINV(1-D2,D5-1))</f>
        <v>2.262157158173582</v>
      </c>
      <c r="M11" s="5"/>
      <c r="N11" s="5"/>
    </row>
    <row r="12" spans="1:14">
      <c r="A12" s="127"/>
      <c r="C12" s="82" t="s">
        <v>8</v>
      </c>
      <c r="D12" s="83">
        <f>D11*D10</f>
        <v>4.1633771842379019</v>
      </c>
      <c r="M12" s="5"/>
      <c r="N12" s="5"/>
    </row>
    <row r="13" spans="1:14">
      <c r="A13" s="127"/>
      <c r="C13" s="82" t="s">
        <v>9</v>
      </c>
      <c r="D13" s="83">
        <f>D6-D12</f>
        <v>2.4366228157620977</v>
      </c>
      <c r="M13" s="5"/>
      <c r="N13" s="5"/>
    </row>
    <row r="14" spans="1:14">
      <c r="A14" s="128"/>
      <c r="C14" s="84" t="s">
        <v>10</v>
      </c>
      <c r="D14" s="85">
        <f>D6+D12</f>
        <v>10.763377184237902</v>
      </c>
      <c r="M14" s="5"/>
      <c r="N14" s="5"/>
    </row>
    <row r="15" spans="1:14">
      <c r="A15" s="5"/>
      <c r="C15" s="3"/>
      <c r="D15" s="49"/>
      <c r="M15" s="5"/>
      <c r="N15" s="5"/>
    </row>
    <row r="16" spans="1:14">
      <c r="A16" s="129"/>
      <c r="C16" s="5"/>
      <c r="D16" s="6"/>
      <c r="M16" s="5"/>
      <c r="N16" s="5"/>
    </row>
    <row r="17" spans="1:14">
      <c r="A17" s="129"/>
      <c r="C17" s="5"/>
      <c r="D17" s="6"/>
      <c r="M17" s="5"/>
      <c r="N17" s="5"/>
    </row>
    <row r="18" spans="1:14">
      <c r="A18" s="5"/>
      <c r="C18" s="5"/>
      <c r="D18" s="6"/>
      <c r="M18" s="5"/>
      <c r="N18" s="5"/>
    </row>
    <row r="19" spans="1:14">
      <c r="A19" s="5"/>
      <c r="C19" s="5"/>
      <c r="D19" s="6"/>
      <c r="M19" s="5"/>
      <c r="N19" s="5"/>
    </row>
    <row r="20" spans="1:14">
      <c r="A20" s="5"/>
      <c r="C20" s="5"/>
      <c r="D20" s="6"/>
      <c r="M20" s="5"/>
      <c r="N20" s="5"/>
    </row>
    <row r="21" spans="1:14">
      <c r="A21" s="5"/>
      <c r="C21" s="5"/>
      <c r="D21" s="6"/>
      <c r="M21" s="5"/>
      <c r="N21" s="5"/>
    </row>
    <row r="22" spans="1:14">
      <c r="A22" s="5"/>
      <c r="C22" s="5"/>
      <c r="D22" s="6"/>
      <c r="M22" s="5"/>
      <c r="N22" s="5"/>
    </row>
    <row r="23" spans="1:14">
      <c r="A23" s="5"/>
      <c r="C23" s="5"/>
      <c r="D23" s="6"/>
      <c r="M23" s="5"/>
      <c r="N23" s="5"/>
    </row>
    <row r="24" spans="1:14">
      <c r="A24" s="5"/>
      <c r="C24" s="5"/>
      <c r="D24" s="6"/>
      <c r="M24" s="5"/>
      <c r="N24" s="5"/>
    </row>
    <row r="25" spans="1:14">
      <c r="A25" s="5"/>
      <c r="C25" s="5"/>
      <c r="D25" s="6"/>
      <c r="M25" s="5"/>
      <c r="N25" s="5"/>
    </row>
    <row r="26" spans="1:14">
      <c r="A26" s="5"/>
      <c r="C26" s="5"/>
      <c r="D26" s="6"/>
      <c r="M26" s="5"/>
      <c r="N26" s="5"/>
    </row>
    <row r="27" spans="1:14">
      <c r="A27" s="5"/>
      <c r="C27" s="5"/>
      <c r="D27" s="6"/>
      <c r="M27" s="5"/>
      <c r="N27" s="5"/>
    </row>
    <row r="28" spans="1:14">
      <c r="A28" s="5"/>
      <c r="C28" s="5"/>
      <c r="D28" s="6"/>
      <c r="M28" s="5"/>
      <c r="N28" s="5"/>
    </row>
    <row r="29" spans="1:14">
      <c r="A29" s="5"/>
      <c r="C29" s="5"/>
      <c r="D29" s="6"/>
      <c r="M29" s="5"/>
      <c r="N29" s="5"/>
    </row>
    <row r="30" spans="1:14">
      <c r="A30" s="5"/>
      <c r="C30" s="5"/>
      <c r="D30" s="6"/>
      <c r="M30" s="5"/>
      <c r="N30" s="5"/>
    </row>
    <row r="31" spans="1:14">
      <c r="A31" s="5"/>
      <c r="C31" s="5"/>
      <c r="D31" s="6"/>
      <c r="M31" s="5"/>
      <c r="N31" s="5"/>
    </row>
    <row r="32" spans="1:14">
      <c r="A32" s="5"/>
      <c r="C32" s="5"/>
      <c r="D32" s="6"/>
      <c r="M32" s="5"/>
      <c r="N32" s="5"/>
    </row>
    <row r="33" spans="1:14">
      <c r="A33" s="5"/>
      <c r="C33" s="5"/>
      <c r="D33" s="6"/>
      <c r="M33" s="5"/>
      <c r="N33" s="5"/>
    </row>
    <row r="34" spans="1:14">
      <c r="A34" s="5"/>
      <c r="C34" s="5"/>
      <c r="D34" s="6"/>
      <c r="M34" s="5"/>
      <c r="N34" s="5"/>
    </row>
    <row r="35" spans="1:14">
      <c r="A35" s="5"/>
      <c r="C35" s="5"/>
      <c r="D35" s="6"/>
      <c r="M35" s="5"/>
      <c r="N35" s="5"/>
    </row>
    <row r="36" spans="1:14">
      <c r="A36" s="5"/>
      <c r="C36" s="5"/>
      <c r="D36" s="6"/>
      <c r="M36" s="5"/>
      <c r="N36" s="5"/>
    </row>
    <row r="37" spans="1:14">
      <c r="A37" s="5"/>
      <c r="C37" s="5"/>
      <c r="D37" s="6"/>
      <c r="M37" s="5"/>
      <c r="N37" s="5"/>
    </row>
    <row r="38" spans="1:14">
      <c r="A38" s="5"/>
      <c r="C38" s="5"/>
      <c r="D38" s="6"/>
      <c r="M38" s="5"/>
      <c r="N38" s="5"/>
    </row>
    <row r="39" spans="1:14">
      <c r="A39" s="5"/>
      <c r="C39" s="5"/>
      <c r="D39" s="6"/>
      <c r="M39" s="5"/>
      <c r="N39" s="5"/>
    </row>
    <row r="40" spans="1:14">
      <c r="A40" s="5"/>
      <c r="C40" s="5"/>
      <c r="D40" s="6"/>
      <c r="M40" s="5"/>
      <c r="N40" s="5"/>
    </row>
    <row r="41" spans="1:14">
      <c r="A41" s="5"/>
      <c r="C41" s="5"/>
      <c r="D41" s="6"/>
      <c r="M41" s="5"/>
      <c r="N41" s="5"/>
    </row>
    <row r="42" spans="1:14">
      <c r="A42" s="5"/>
      <c r="C42" s="5"/>
      <c r="D42" s="6"/>
      <c r="M42" s="5"/>
      <c r="N42" s="5"/>
    </row>
    <row r="43" spans="1:14">
      <c r="A43" s="5"/>
      <c r="C43" s="5"/>
      <c r="D43" s="6"/>
      <c r="M43" s="5"/>
      <c r="N43" s="5"/>
    </row>
    <row r="44" spans="1:14">
      <c r="A44" s="5"/>
      <c r="C44" s="5"/>
      <c r="D44" s="6"/>
      <c r="M44" s="5"/>
      <c r="N44" s="5"/>
    </row>
    <row r="45" spans="1:14">
      <c r="A45" s="5"/>
      <c r="C45" s="5"/>
      <c r="D45" s="6"/>
      <c r="M45" s="5"/>
      <c r="N45" s="5"/>
    </row>
    <row r="46" spans="1:14">
      <c r="A46" s="5"/>
      <c r="C46" s="5"/>
      <c r="D46" s="6"/>
      <c r="M46" s="5"/>
      <c r="N46" s="5"/>
    </row>
    <row r="47" spans="1:14">
      <c r="A47" s="5"/>
      <c r="C47" s="5"/>
      <c r="D47" s="6"/>
      <c r="M47" s="5"/>
      <c r="N47" s="5"/>
    </row>
    <row r="48" spans="1:14">
      <c r="A48" s="5"/>
      <c r="C48" s="5"/>
      <c r="D48" s="6"/>
      <c r="M48" s="5"/>
      <c r="N48" s="5"/>
    </row>
    <row r="49" spans="1:4">
      <c r="A49" s="5"/>
      <c r="C49" s="5"/>
      <c r="D49" s="6"/>
    </row>
    <row r="50" spans="1:4">
      <c r="A50" s="5"/>
      <c r="C50" s="5"/>
      <c r="D50" s="6"/>
    </row>
    <row r="51" spans="1:4">
      <c r="A51" s="5"/>
      <c r="C51" s="5"/>
      <c r="D51" s="6"/>
    </row>
    <row r="52" spans="1:4">
      <c r="A52" s="5"/>
      <c r="C52" s="5"/>
      <c r="D52" s="6"/>
    </row>
    <row r="53" spans="1:4">
      <c r="A53" s="5"/>
      <c r="C53" s="5"/>
      <c r="D53" s="6"/>
    </row>
    <row r="54" spans="1:4">
      <c r="A54" s="5"/>
      <c r="C54" s="5"/>
      <c r="D54" s="6"/>
    </row>
    <row r="55" spans="1:4">
      <c r="A55" s="5"/>
      <c r="C55" s="5"/>
      <c r="D55" s="6"/>
    </row>
    <row r="56" spans="1:4">
      <c r="A56" s="5"/>
      <c r="C56" s="5"/>
      <c r="D56" s="6"/>
    </row>
    <row r="57" spans="1:4">
      <c r="A57" s="5"/>
      <c r="C57" s="5"/>
      <c r="D57" s="6"/>
    </row>
    <row r="58" spans="1:4">
      <c r="A58" s="5"/>
      <c r="C58" s="5"/>
      <c r="D58" s="6"/>
    </row>
    <row r="59" spans="1:4">
      <c r="A59" s="5"/>
      <c r="C59" s="5"/>
      <c r="D59" s="6"/>
    </row>
    <row r="60" spans="1:4">
      <c r="A60" s="5"/>
      <c r="C60" s="5"/>
      <c r="D60" s="6"/>
    </row>
    <row r="61" spans="1:4">
      <c r="A61" s="5"/>
      <c r="C61" s="5"/>
      <c r="D61" s="6"/>
    </row>
    <row r="62" spans="1:4">
      <c r="A62" s="5"/>
      <c r="C62" s="5"/>
      <c r="D62" s="6"/>
    </row>
    <row r="63" spans="1:4">
      <c r="A63" s="5"/>
      <c r="C63" s="5"/>
      <c r="D63" s="6"/>
    </row>
    <row r="64" spans="1:4">
      <c r="A64" s="5"/>
      <c r="C64" s="5"/>
      <c r="D64" s="6"/>
    </row>
    <row r="65" spans="1:4">
      <c r="A65" s="5"/>
      <c r="C65" s="5"/>
      <c r="D65" s="6"/>
    </row>
    <row r="66" spans="1:4">
      <c r="A66" s="5"/>
      <c r="C66" s="5"/>
      <c r="D66" s="6"/>
    </row>
    <row r="67" spans="1:4">
      <c r="A67" s="5"/>
      <c r="C67" s="5"/>
      <c r="D67" s="6"/>
    </row>
    <row r="68" spans="1:4">
      <c r="A68" s="5"/>
      <c r="C68" s="5"/>
      <c r="D68" s="6"/>
    </row>
    <row r="69" spans="1:4">
      <c r="A69" s="5"/>
      <c r="C69" s="5"/>
      <c r="D69" s="6"/>
    </row>
    <row r="70" spans="1:4">
      <c r="A70" s="5"/>
      <c r="C70" s="5"/>
      <c r="D70" s="6"/>
    </row>
    <row r="71" spans="1:4">
      <c r="A71" s="5"/>
      <c r="C71" s="5"/>
      <c r="D71" s="6"/>
    </row>
    <row r="72" spans="1:4">
      <c r="A72" s="5"/>
      <c r="C72" s="5"/>
      <c r="D72" s="6"/>
    </row>
    <row r="73" spans="1:4">
      <c r="A73" s="5"/>
      <c r="C73" s="5"/>
      <c r="D73" s="6"/>
    </row>
    <row r="74" spans="1:4">
      <c r="A74" s="5"/>
      <c r="C74" s="5"/>
      <c r="D74" s="6"/>
    </row>
    <row r="75" spans="1:4">
      <c r="A75" s="5"/>
      <c r="C75" s="5"/>
      <c r="D75" s="6"/>
    </row>
    <row r="76" spans="1:4">
      <c r="A76" s="5"/>
      <c r="C76" s="5"/>
      <c r="D76" s="6"/>
    </row>
    <row r="77" spans="1:4">
      <c r="A77" s="5"/>
      <c r="C77" s="5"/>
      <c r="D77" s="6"/>
    </row>
    <row r="78" spans="1:4">
      <c r="A78" s="5"/>
      <c r="C78" s="5"/>
      <c r="D78" s="6"/>
    </row>
    <row r="79" spans="1:4">
      <c r="A79" s="5"/>
      <c r="C79" s="5"/>
      <c r="D79" s="6"/>
    </row>
    <row r="80" spans="1:4">
      <c r="A80" s="5"/>
      <c r="C80" s="5"/>
      <c r="D80" s="6"/>
    </row>
    <row r="81" spans="1:4">
      <c r="A81" s="5"/>
      <c r="C81" s="5"/>
      <c r="D81" s="6"/>
    </row>
    <row r="82" spans="1:4">
      <c r="A82" s="5"/>
      <c r="C82" s="5"/>
      <c r="D82" s="6"/>
    </row>
    <row r="83" spans="1:4">
      <c r="A83" s="5"/>
      <c r="C83" s="5"/>
      <c r="D83" s="6"/>
    </row>
    <row r="84" spans="1:4">
      <c r="A84" s="5"/>
      <c r="C84" s="5"/>
      <c r="D84" s="6"/>
    </row>
    <row r="85" spans="1:4">
      <c r="A85" s="5"/>
      <c r="C85" s="5"/>
      <c r="D85" s="6"/>
    </row>
    <row r="86" spans="1:4">
      <c r="A86" s="5"/>
      <c r="C86" s="5"/>
      <c r="D86" s="6"/>
    </row>
    <row r="87" spans="1:4">
      <c r="A87" s="5"/>
      <c r="C87" s="5"/>
      <c r="D87" s="6"/>
    </row>
    <row r="88" spans="1:4">
      <c r="A88" s="5"/>
      <c r="C88" s="5"/>
      <c r="D88" s="6"/>
    </row>
    <row r="89" spans="1:4">
      <c r="A89" s="5"/>
      <c r="C89" s="5"/>
      <c r="D89" s="6"/>
    </row>
    <row r="90" spans="1:4">
      <c r="A90" s="5"/>
      <c r="C90" s="5"/>
      <c r="D90" s="6"/>
    </row>
    <row r="91" spans="1:4">
      <c r="A91" s="5"/>
      <c r="C91" s="5"/>
      <c r="D91" s="6"/>
    </row>
    <row r="92" spans="1:4">
      <c r="A92" s="5"/>
      <c r="C92" s="5"/>
      <c r="D92" s="6"/>
    </row>
    <row r="93" spans="1:4">
      <c r="A93" s="5"/>
      <c r="C93" s="5"/>
      <c r="D93" s="6"/>
    </row>
    <row r="94" spans="1:4">
      <c r="A94" s="5"/>
      <c r="C94" s="5"/>
      <c r="D94" s="6"/>
    </row>
    <row r="95" spans="1:4">
      <c r="A95" s="5"/>
      <c r="C95" s="5"/>
      <c r="D95" s="6"/>
    </row>
    <row r="96" spans="1:4">
      <c r="A96" s="5"/>
      <c r="C96" s="5"/>
      <c r="D96" s="6"/>
    </row>
    <row r="97" spans="1:4">
      <c r="A97" s="5"/>
      <c r="C97" s="5"/>
      <c r="D97" s="6"/>
    </row>
    <row r="98" spans="1:4">
      <c r="A98" s="5"/>
      <c r="C98" s="5"/>
      <c r="D98" s="6"/>
    </row>
    <row r="99" spans="1:4">
      <c r="A99" s="5"/>
      <c r="C99" s="5"/>
      <c r="D99" s="6"/>
    </row>
    <row r="100" spans="1:4">
      <c r="A100" s="5"/>
      <c r="C100" s="5"/>
      <c r="D100" s="6"/>
    </row>
    <row r="101" spans="1:4">
      <c r="A101" s="5"/>
      <c r="C101" s="5"/>
      <c r="D101" s="6"/>
    </row>
    <row r="102" spans="1:4">
      <c r="A102" s="5"/>
      <c r="C102" s="5"/>
      <c r="D102" s="6"/>
    </row>
    <row r="103" spans="1:4">
      <c r="A103" s="5"/>
      <c r="C103" s="5"/>
      <c r="D103" s="6"/>
    </row>
    <row r="104" spans="1:4">
      <c r="A104" s="5"/>
      <c r="C104" s="5"/>
      <c r="D104" s="6"/>
    </row>
    <row r="105" spans="1:4">
      <c r="A105" s="5"/>
      <c r="C105" s="5"/>
      <c r="D105" s="6"/>
    </row>
    <row r="106" spans="1:4">
      <c r="A106" s="5"/>
      <c r="C106" s="5"/>
      <c r="D106" s="6"/>
    </row>
    <row r="107" spans="1:4">
      <c r="A107" s="5"/>
      <c r="C107" s="5"/>
      <c r="D107" s="6"/>
    </row>
    <row r="108" spans="1:4">
      <c r="A108" s="5"/>
      <c r="C108" s="5"/>
      <c r="D108" s="6"/>
    </row>
    <row r="109" spans="1:4">
      <c r="A109" s="5"/>
      <c r="C109" s="5"/>
      <c r="D109" s="6"/>
    </row>
    <row r="110" spans="1:4">
      <c r="A110" s="5"/>
      <c r="C110" s="5"/>
      <c r="D110" s="6"/>
    </row>
    <row r="111" spans="1:4">
      <c r="A111" s="5"/>
      <c r="C111" s="5"/>
      <c r="D111" s="6"/>
    </row>
    <row r="112" spans="1:4">
      <c r="A112" s="5"/>
      <c r="C112" s="5"/>
      <c r="D112" s="6"/>
    </row>
    <row r="113" spans="1:4">
      <c r="A113" s="5"/>
      <c r="C113" s="5"/>
      <c r="D113" s="6"/>
    </row>
    <row r="114" spans="1:4">
      <c r="A114" s="5"/>
      <c r="C114" s="5"/>
      <c r="D114" s="6"/>
    </row>
    <row r="115" spans="1:4">
      <c r="A115" s="5"/>
      <c r="C115" s="5"/>
      <c r="D115" s="6"/>
    </row>
    <row r="116" spans="1:4">
      <c r="A116" s="5"/>
      <c r="C116" s="5"/>
      <c r="D116" s="6"/>
    </row>
    <row r="117" spans="1:4">
      <c r="A117" s="5"/>
      <c r="C117" s="5"/>
      <c r="D117" s="6"/>
    </row>
    <row r="118" spans="1:4">
      <c r="A118" s="5"/>
      <c r="C118" s="5"/>
      <c r="D118" s="6"/>
    </row>
    <row r="119" spans="1:4">
      <c r="A119" s="5"/>
      <c r="C119" s="5"/>
      <c r="D119" s="6"/>
    </row>
    <row r="120" spans="1:4">
      <c r="A120" s="5"/>
      <c r="C120" s="5"/>
      <c r="D120" s="6"/>
    </row>
    <row r="121" spans="1:4">
      <c r="A121" s="5"/>
      <c r="C121" s="5"/>
      <c r="D121" s="6"/>
    </row>
    <row r="122" spans="1:4">
      <c r="A122" s="5"/>
      <c r="C122" s="5"/>
      <c r="D122" s="6"/>
    </row>
    <row r="123" spans="1:4">
      <c r="A123" s="5"/>
      <c r="C123" s="5"/>
      <c r="D123" s="6"/>
    </row>
    <row r="124" spans="1:4">
      <c r="A124" s="5"/>
      <c r="C124" s="5"/>
      <c r="D124" s="6"/>
    </row>
    <row r="125" spans="1:4">
      <c r="A125" s="5"/>
      <c r="C125" s="5"/>
      <c r="D125" s="6"/>
    </row>
    <row r="126" spans="1:4">
      <c r="A126" s="5"/>
      <c r="C126" s="5"/>
      <c r="D126" s="6"/>
    </row>
    <row r="127" spans="1:4">
      <c r="A127" s="5"/>
      <c r="C127" s="5"/>
      <c r="D127" s="6"/>
    </row>
    <row r="128" spans="1:4">
      <c r="A128" s="5"/>
      <c r="C128" s="5"/>
      <c r="D128" s="6"/>
    </row>
    <row r="129" spans="1:4">
      <c r="A129" s="5"/>
      <c r="C129" s="5"/>
      <c r="D129" s="6"/>
    </row>
    <row r="130" spans="1:4">
      <c r="A130" s="5"/>
      <c r="C130" s="5"/>
      <c r="D130" s="6"/>
    </row>
    <row r="131" spans="1:4">
      <c r="A131" s="5"/>
      <c r="C131" s="5"/>
      <c r="D131" s="6"/>
    </row>
    <row r="132" spans="1:4">
      <c r="A132" s="5"/>
      <c r="C132" s="5"/>
      <c r="D132" s="6"/>
    </row>
    <row r="133" spans="1:4">
      <c r="A133" s="5"/>
      <c r="C133" s="5"/>
      <c r="D133" s="6"/>
    </row>
    <row r="134" spans="1:4">
      <c r="A134" s="5"/>
      <c r="C134" s="5"/>
      <c r="D134" s="6"/>
    </row>
    <row r="135" spans="1:4">
      <c r="A135" s="5"/>
      <c r="C135" s="5"/>
      <c r="D135" s="6"/>
    </row>
    <row r="136" spans="1:4">
      <c r="A136" s="5"/>
      <c r="C136" s="5"/>
      <c r="D136" s="6"/>
    </row>
    <row r="137" spans="1:4">
      <c r="A137" s="5"/>
      <c r="C137" s="5"/>
      <c r="D137" s="6"/>
    </row>
    <row r="138" spans="1:4">
      <c r="A138" s="5"/>
      <c r="C138" s="5"/>
      <c r="D138" s="6"/>
    </row>
    <row r="139" spans="1:4">
      <c r="A139" s="5"/>
      <c r="C139" s="5"/>
      <c r="D139" s="6"/>
    </row>
    <row r="140" spans="1:4">
      <c r="A140" s="5"/>
      <c r="C140" s="5"/>
      <c r="D140" s="6"/>
    </row>
    <row r="141" spans="1:4">
      <c r="A141" s="5"/>
      <c r="C141" s="5"/>
      <c r="D141" s="6"/>
    </row>
    <row r="142" spans="1:4">
      <c r="A142" s="5"/>
      <c r="C142" s="5"/>
      <c r="D142" s="6"/>
    </row>
    <row r="143" spans="1:4">
      <c r="A143" s="5"/>
      <c r="C143" s="5"/>
      <c r="D143" s="6"/>
    </row>
    <row r="144" spans="1:4">
      <c r="A144" s="5"/>
      <c r="C144" s="5"/>
      <c r="D144" s="6"/>
    </row>
    <row r="145" spans="1:4">
      <c r="A145" s="5"/>
      <c r="C145" s="5"/>
      <c r="D145" s="6"/>
    </row>
    <row r="146" spans="1:4">
      <c r="A146" s="5"/>
      <c r="C146" s="5"/>
      <c r="D146" s="6"/>
    </row>
    <row r="147" spans="1:4">
      <c r="A147" s="5"/>
      <c r="C147" s="5"/>
      <c r="D147" s="6"/>
    </row>
    <row r="148" spans="1:4">
      <c r="A148" s="5"/>
      <c r="C148" s="5"/>
      <c r="D148" s="6"/>
    </row>
    <row r="149" spans="1:4">
      <c r="A149" s="5"/>
      <c r="C149" s="5"/>
      <c r="D149" s="6"/>
    </row>
    <row r="150" spans="1:4">
      <c r="A150" s="5"/>
      <c r="C150" s="5"/>
      <c r="D150" s="6"/>
    </row>
    <row r="151" spans="1:4">
      <c r="A151" s="5"/>
      <c r="C151" s="5"/>
      <c r="D151" s="6"/>
    </row>
    <row r="152" spans="1:4">
      <c r="A152" s="5"/>
      <c r="C152" s="5"/>
      <c r="D152" s="6"/>
    </row>
    <row r="153" spans="1:4">
      <c r="A153" s="5"/>
      <c r="C153" s="5"/>
      <c r="D153" s="6"/>
    </row>
    <row r="154" spans="1:4">
      <c r="A154" s="5"/>
      <c r="C154" s="5"/>
      <c r="D154" s="6"/>
    </row>
    <row r="155" spans="1:4">
      <c r="A155" s="5"/>
      <c r="C155" s="5"/>
      <c r="D155" s="6"/>
    </row>
    <row r="156" spans="1:4">
      <c r="A156" s="5"/>
      <c r="C156" s="5"/>
      <c r="D156" s="6"/>
    </row>
    <row r="157" spans="1:4">
      <c r="A157" s="5"/>
      <c r="C157" s="5"/>
      <c r="D157" s="6"/>
    </row>
    <row r="158" spans="1:4">
      <c r="A158" s="5"/>
      <c r="C158" s="5"/>
      <c r="D158" s="6"/>
    </row>
    <row r="159" spans="1:4">
      <c r="A159" s="5"/>
      <c r="C159" s="5"/>
      <c r="D159" s="6"/>
    </row>
    <row r="160" spans="1:4">
      <c r="A160" s="5"/>
      <c r="C160" s="5"/>
      <c r="D160" s="6"/>
    </row>
    <row r="161" spans="1:4">
      <c r="A161" s="5"/>
      <c r="C161" s="5"/>
      <c r="D161" s="6"/>
    </row>
    <row r="162" spans="1:4">
      <c r="A162" s="5"/>
      <c r="C162" s="5"/>
      <c r="D162" s="6"/>
    </row>
    <row r="163" spans="1:4">
      <c r="A163" s="5"/>
      <c r="C163" s="5"/>
      <c r="D163" s="6"/>
    </row>
    <row r="164" spans="1:4">
      <c r="A164" s="5"/>
      <c r="C164" s="5"/>
      <c r="D164" s="6"/>
    </row>
    <row r="165" spans="1:4">
      <c r="A165" s="5"/>
      <c r="C165" s="5"/>
      <c r="D165" s="6"/>
    </row>
    <row r="166" spans="1:4">
      <c r="A166" s="5"/>
      <c r="C166" s="5"/>
      <c r="D166" s="6"/>
    </row>
    <row r="167" spans="1:4">
      <c r="A167" s="5"/>
      <c r="C167" s="5"/>
      <c r="D167" s="6"/>
    </row>
    <row r="168" spans="1:4">
      <c r="A168" s="5"/>
      <c r="C168" s="5"/>
      <c r="D168" s="6"/>
    </row>
    <row r="169" spans="1:4">
      <c r="A169" s="5"/>
      <c r="C169" s="5"/>
      <c r="D169" s="6"/>
    </row>
    <row r="170" spans="1:4">
      <c r="A170" s="5"/>
      <c r="C170" s="5"/>
      <c r="D170" s="6"/>
    </row>
    <row r="171" spans="1:4">
      <c r="A171" s="5"/>
      <c r="C171" s="5"/>
      <c r="D171" s="6"/>
    </row>
    <row r="172" spans="1:4">
      <c r="A172" s="5"/>
      <c r="C172" s="5"/>
      <c r="D172" s="6"/>
    </row>
    <row r="173" spans="1:4">
      <c r="A173" s="5"/>
      <c r="C173" s="5"/>
      <c r="D173" s="6"/>
    </row>
    <row r="174" spans="1:4">
      <c r="A174" s="5"/>
      <c r="C174" s="5"/>
      <c r="D174" s="6"/>
    </row>
    <row r="175" spans="1:4">
      <c r="A175" s="5"/>
      <c r="C175" s="5"/>
      <c r="D175" s="6"/>
    </row>
    <row r="176" spans="1:4">
      <c r="A176" s="5"/>
      <c r="C176" s="5"/>
      <c r="D176" s="6"/>
    </row>
    <row r="177" spans="1:4">
      <c r="A177" s="5"/>
      <c r="C177" s="5"/>
      <c r="D177" s="6"/>
    </row>
    <row r="178" spans="1:4">
      <c r="A178" s="5"/>
      <c r="C178" s="5"/>
      <c r="D178" s="6"/>
    </row>
    <row r="179" spans="1:4">
      <c r="A179" s="5"/>
      <c r="C179" s="5"/>
      <c r="D179" s="6"/>
    </row>
    <row r="180" spans="1:4">
      <c r="A180" s="5"/>
      <c r="C180" s="5"/>
      <c r="D180" s="6"/>
    </row>
    <row r="181" spans="1:4">
      <c r="A181" s="5"/>
      <c r="C181" s="5"/>
      <c r="D181" s="6"/>
    </row>
    <row r="182" spans="1:4">
      <c r="A182" s="5"/>
      <c r="C182" s="5"/>
      <c r="D182" s="6"/>
    </row>
    <row r="183" spans="1:4">
      <c r="A183" s="5"/>
      <c r="C183" s="5"/>
      <c r="D183" s="6"/>
    </row>
    <row r="184" spans="1:4">
      <c r="A184" s="5"/>
      <c r="C184" s="5"/>
      <c r="D184" s="6"/>
    </row>
    <row r="185" spans="1:4">
      <c r="A185" s="5"/>
      <c r="C185" s="5"/>
      <c r="D185" s="6"/>
    </row>
    <row r="186" spans="1:4">
      <c r="A186" s="5"/>
      <c r="C186" s="5"/>
      <c r="D186" s="6"/>
    </row>
    <row r="187" spans="1:4">
      <c r="A187" s="5"/>
      <c r="C187" s="5"/>
      <c r="D187" s="6"/>
    </row>
    <row r="188" spans="1:4">
      <c r="A188" s="5"/>
      <c r="C188" s="5"/>
      <c r="D188" s="6"/>
    </row>
    <row r="189" spans="1:4">
      <c r="A189" s="5"/>
      <c r="C189" s="5"/>
      <c r="D189" s="6"/>
    </row>
    <row r="190" spans="1:4">
      <c r="A190" s="5"/>
      <c r="C190" s="5"/>
      <c r="D190" s="6"/>
    </row>
    <row r="191" spans="1:4">
      <c r="A191" s="5"/>
      <c r="C191" s="5"/>
      <c r="D191" s="6"/>
    </row>
    <row r="192" spans="1:4">
      <c r="A192" s="5"/>
      <c r="C192" s="5"/>
      <c r="D192" s="6"/>
    </row>
    <row r="193" spans="1:4">
      <c r="A193" s="5"/>
      <c r="C193" s="5"/>
      <c r="D193" s="6"/>
    </row>
    <row r="194" spans="1:4">
      <c r="A194" s="5"/>
      <c r="C194" s="5"/>
      <c r="D194" s="6"/>
    </row>
    <row r="195" spans="1:4">
      <c r="A195" s="5"/>
      <c r="C195" s="5"/>
      <c r="D195" s="6"/>
    </row>
    <row r="196" spans="1:4">
      <c r="A196" s="5"/>
      <c r="C196" s="5"/>
      <c r="D196" s="6"/>
    </row>
    <row r="197" spans="1:4">
      <c r="A197" s="5"/>
      <c r="C197" s="5"/>
      <c r="D197" s="6"/>
    </row>
    <row r="198" spans="1:4">
      <c r="A198" s="5"/>
      <c r="C198" s="5"/>
      <c r="D198" s="6"/>
    </row>
    <row r="199" spans="1:4">
      <c r="A199" s="5"/>
      <c r="C199" s="5"/>
      <c r="D199" s="6"/>
    </row>
    <row r="200" spans="1:4">
      <c r="A200" s="5"/>
      <c r="C200" s="5"/>
      <c r="D200" s="6"/>
    </row>
    <row r="201" spans="1:4">
      <c r="A201" s="5"/>
      <c r="C201" s="5"/>
      <c r="D201" s="6"/>
    </row>
    <row r="202" spans="1:4">
      <c r="A202" s="5"/>
      <c r="C202" s="5"/>
      <c r="D202" s="6"/>
    </row>
    <row r="203" spans="1:4">
      <c r="A203" s="5"/>
      <c r="C203" s="5"/>
      <c r="D203" s="6"/>
    </row>
    <row r="204" spans="1:4">
      <c r="A204" s="5"/>
      <c r="C204" s="5"/>
      <c r="D204" s="6"/>
    </row>
    <row r="205" spans="1:4">
      <c r="A205" s="5"/>
      <c r="C205" s="5"/>
      <c r="D205" s="6"/>
    </row>
    <row r="206" spans="1:4">
      <c r="A206" s="5"/>
      <c r="C206" s="5"/>
      <c r="D206" s="6"/>
    </row>
    <row r="207" spans="1:4">
      <c r="A207" s="5"/>
      <c r="C207" s="5"/>
      <c r="D207" s="6"/>
    </row>
    <row r="208" spans="1:4">
      <c r="A208" s="5"/>
      <c r="C208" s="5"/>
      <c r="D208" s="6"/>
    </row>
    <row r="209" spans="1:4">
      <c r="A209" s="5"/>
      <c r="C209" s="5"/>
      <c r="D209" s="6"/>
    </row>
    <row r="210" spans="1:4">
      <c r="A210" s="5"/>
      <c r="C210" s="5"/>
      <c r="D210" s="6"/>
    </row>
    <row r="211" spans="1:4">
      <c r="A211" s="5"/>
      <c r="C211" s="5"/>
      <c r="D211" s="6"/>
    </row>
    <row r="212" spans="1:4">
      <c r="A212" s="5"/>
      <c r="C212" s="5"/>
      <c r="D212" s="6"/>
    </row>
    <row r="213" spans="1:4">
      <c r="A213" s="5"/>
      <c r="C213" s="5"/>
      <c r="D213" s="6"/>
    </row>
    <row r="214" spans="1:4">
      <c r="A214" s="5"/>
      <c r="C214" s="5"/>
      <c r="D214" s="6"/>
    </row>
    <row r="215" spans="1:4">
      <c r="A215" s="5"/>
      <c r="C215" s="5"/>
      <c r="D215" s="6"/>
    </row>
    <row r="216" spans="1:4">
      <c r="A216" s="5"/>
      <c r="C216" s="5"/>
      <c r="D216" s="6"/>
    </row>
    <row r="217" spans="1:4">
      <c r="A217" s="5"/>
      <c r="C217" s="5"/>
      <c r="D217" s="6"/>
    </row>
    <row r="218" spans="1:4">
      <c r="A218" s="5"/>
      <c r="C218" s="5"/>
      <c r="D218" s="6"/>
    </row>
    <row r="219" spans="1:4">
      <c r="A219" s="5"/>
      <c r="C219" s="5"/>
      <c r="D219" s="6"/>
    </row>
    <row r="220" spans="1:4">
      <c r="A220" s="5"/>
      <c r="C220" s="5"/>
      <c r="D220" s="6"/>
    </row>
    <row r="221" spans="1:4">
      <c r="A221" s="5"/>
      <c r="C221" s="5"/>
      <c r="D221" s="6"/>
    </row>
    <row r="222" spans="1:4">
      <c r="A222" s="5"/>
      <c r="C222" s="5"/>
      <c r="D222" s="6"/>
    </row>
    <row r="223" spans="1:4">
      <c r="A223" s="5"/>
      <c r="C223" s="5"/>
      <c r="D223" s="6"/>
    </row>
    <row r="224" spans="1:4">
      <c r="A224" s="5"/>
      <c r="C224" s="5"/>
      <c r="D224" s="6"/>
    </row>
    <row r="225" spans="1:4">
      <c r="A225" s="5"/>
      <c r="C225" s="5"/>
      <c r="D225" s="6"/>
    </row>
    <row r="226" spans="1:4">
      <c r="A226" s="5"/>
      <c r="C226" s="5"/>
      <c r="D226" s="6"/>
    </row>
    <row r="227" spans="1:4">
      <c r="A227" s="5"/>
      <c r="C227" s="5"/>
      <c r="D227" s="6"/>
    </row>
    <row r="228" spans="1:4">
      <c r="A228" s="5"/>
      <c r="C228" s="5"/>
      <c r="D228" s="6"/>
    </row>
    <row r="229" spans="1:4">
      <c r="A229" s="5"/>
      <c r="C229" s="5"/>
      <c r="D229" s="6"/>
    </row>
    <row r="230" spans="1:4">
      <c r="A230" s="5"/>
      <c r="C230" s="5"/>
      <c r="D230" s="6"/>
    </row>
    <row r="231" spans="1:4">
      <c r="A231" s="5"/>
      <c r="C231" s="5"/>
      <c r="D231" s="6"/>
    </row>
    <row r="232" spans="1:4">
      <c r="A232" s="5"/>
      <c r="C232" s="5"/>
      <c r="D232" s="6"/>
    </row>
    <row r="233" spans="1:4">
      <c r="A233" s="5"/>
      <c r="C233" s="5"/>
      <c r="D233" s="6"/>
    </row>
    <row r="234" spans="1:4">
      <c r="A234" s="5"/>
      <c r="C234" s="5"/>
      <c r="D234" s="6"/>
    </row>
    <row r="235" spans="1:4">
      <c r="A235" s="5"/>
      <c r="C235" s="5"/>
      <c r="D235" s="6"/>
    </row>
    <row r="236" spans="1:4">
      <c r="A236" s="5"/>
      <c r="C236" s="5"/>
      <c r="D236" s="6"/>
    </row>
    <row r="237" spans="1:4">
      <c r="A237" s="5"/>
      <c r="C237" s="5"/>
      <c r="D237" s="6"/>
    </row>
    <row r="238" spans="1:4">
      <c r="A238" s="5"/>
      <c r="C238" s="5"/>
      <c r="D238" s="6"/>
    </row>
    <row r="239" spans="1:4">
      <c r="A239" s="5"/>
      <c r="C239" s="5"/>
      <c r="D239" s="6"/>
    </row>
    <row r="240" spans="1:4">
      <c r="A240" s="5"/>
      <c r="C240" s="5"/>
      <c r="D240" s="6"/>
    </row>
    <row r="241" spans="1:4">
      <c r="A241" s="5"/>
      <c r="C241" s="5"/>
      <c r="D241" s="6"/>
    </row>
    <row r="242" spans="1:4">
      <c r="A242" s="5"/>
      <c r="C242" s="5"/>
      <c r="D242" s="6"/>
    </row>
    <row r="243" spans="1:4">
      <c r="A243" s="5"/>
      <c r="C243" s="5"/>
      <c r="D243" s="6"/>
    </row>
    <row r="244" spans="1:4">
      <c r="A244" s="5"/>
      <c r="C244" s="5"/>
      <c r="D244" s="6"/>
    </row>
    <row r="245" spans="1:4">
      <c r="A245" s="5"/>
      <c r="C245" s="5"/>
      <c r="D245" s="6"/>
    </row>
    <row r="246" spans="1:4">
      <c r="A246" s="5"/>
      <c r="C246" s="5"/>
      <c r="D246" s="6"/>
    </row>
    <row r="247" spans="1:4">
      <c r="A247" s="5"/>
      <c r="C247" s="5"/>
      <c r="D247" s="6"/>
    </row>
    <row r="248" spans="1:4">
      <c r="A248" s="5"/>
      <c r="C248" s="5"/>
      <c r="D248" s="6"/>
    </row>
    <row r="249" spans="1:4">
      <c r="A249" s="5"/>
      <c r="C249" s="5"/>
      <c r="D249" s="6"/>
    </row>
    <row r="250" spans="1:4">
      <c r="A250" s="5"/>
      <c r="C250" s="5"/>
      <c r="D250" s="6"/>
    </row>
    <row r="251" spans="1:4">
      <c r="A251" s="5"/>
      <c r="C251" s="5"/>
      <c r="D251" s="6"/>
    </row>
    <row r="252" spans="1:4">
      <c r="A252" s="5"/>
      <c r="C252" s="5"/>
      <c r="D252" s="6"/>
    </row>
    <row r="253" spans="1:4">
      <c r="A253" s="5"/>
      <c r="C253" s="5"/>
      <c r="D253" s="6"/>
    </row>
    <row r="254" spans="1:4">
      <c r="A254" s="5"/>
      <c r="C254" s="5"/>
      <c r="D254" s="6"/>
    </row>
    <row r="255" spans="1:4">
      <c r="A255" s="5"/>
      <c r="C255" s="5"/>
      <c r="D255" s="6"/>
    </row>
    <row r="256" spans="1:4">
      <c r="A256" s="5"/>
      <c r="C256" s="5"/>
      <c r="D256" s="6"/>
    </row>
    <row r="257" spans="1:4">
      <c r="A257" s="5"/>
      <c r="C257" s="5"/>
      <c r="D257" s="6"/>
    </row>
    <row r="258" spans="1:4">
      <c r="A258" s="5"/>
      <c r="C258" s="5"/>
      <c r="D258" s="6"/>
    </row>
    <row r="259" spans="1:4">
      <c r="A259" s="5"/>
      <c r="C259" s="5"/>
      <c r="D259" s="6"/>
    </row>
    <row r="260" spans="1:4">
      <c r="A260" s="5"/>
      <c r="C260" s="5"/>
      <c r="D260" s="6"/>
    </row>
    <row r="261" spans="1:4">
      <c r="A261" s="5"/>
      <c r="C261" s="5"/>
      <c r="D261" s="6"/>
    </row>
    <row r="262" spans="1:4">
      <c r="A262" s="5"/>
      <c r="C262" s="5"/>
      <c r="D262" s="6"/>
    </row>
    <row r="263" spans="1:4">
      <c r="A263" s="5"/>
      <c r="C263" s="5"/>
      <c r="D263" s="6"/>
    </row>
    <row r="264" spans="1:4">
      <c r="A264" s="5"/>
      <c r="C264" s="5"/>
      <c r="D264" s="6"/>
    </row>
    <row r="265" spans="1:4">
      <c r="A265" s="5"/>
      <c r="C265" s="5"/>
      <c r="D265" s="6"/>
    </row>
    <row r="266" spans="1:4">
      <c r="A266" s="5"/>
      <c r="C266" s="5"/>
      <c r="D266" s="6"/>
    </row>
    <row r="267" spans="1:4">
      <c r="A267" s="5"/>
      <c r="C267" s="5"/>
      <c r="D267" s="6"/>
    </row>
    <row r="268" spans="1:4">
      <c r="A268" s="5"/>
      <c r="C268" s="5"/>
      <c r="D268" s="6"/>
    </row>
    <row r="269" spans="1:4">
      <c r="A269" s="5"/>
      <c r="C269" s="5"/>
      <c r="D269" s="6"/>
    </row>
    <row r="270" spans="1:4">
      <c r="A270" s="5"/>
      <c r="C270" s="5"/>
      <c r="D270" s="6"/>
    </row>
    <row r="271" spans="1:4">
      <c r="A271" s="5"/>
      <c r="C271" s="5"/>
      <c r="D271" s="6"/>
    </row>
    <row r="272" spans="1:4">
      <c r="A272" s="5"/>
      <c r="C272" s="5"/>
      <c r="D272" s="6"/>
    </row>
    <row r="273" spans="1:4">
      <c r="A273" s="5"/>
      <c r="C273" s="5"/>
      <c r="D273" s="6"/>
    </row>
    <row r="274" spans="1:4">
      <c r="A274" s="5"/>
      <c r="C274" s="5"/>
      <c r="D274" s="6"/>
    </row>
    <row r="275" spans="1:4">
      <c r="A275" s="5"/>
      <c r="C275" s="5"/>
      <c r="D275" s="6"/>
    </row>
    <row r="276" spans="1:4">
      <c r="A276" s="5"/>
      <c r="C276" s="5"/>
      <c r="D276" s="6"/>
    </row>
    <row r="277" spans="1:4">
      <c r="A277" s="5"/>
      <c r="C277" s="5"/>
      <c r="D277" s="6"/>
    </row>
    <row r="278" spans="1:4">
      <c r="A278" s="5"/>
      <c r="C278" s="5"/>
      <c r="D278" s="6"/>
    </row>
    <row r="279" spans="1:4">
      <c r="A279" s="5"/>
      <c r="C279" s="5"/>
      <c r="D279" s="6"/>
    </row>
    <row r="280" spans="1:4">
      <c r="A280" s="5"/>
      <c r="C280" s="5"/>
      <c r="D280" s="6"/>
    </row>
    <row r="281" spans="1:4">
      <c r="A281" s="5"/>
      <c r="C281" s="5"/>
      <c r="D281" s="6"/>
    </row>
    <row r="282" spans="1:4">
      <c r="A282" s="5"/>
      <c r="C282" s="5"/>
      <c r="D282" s="6"/>
    </row>
    <row r="283" spans="1:4">
      <c r="A283" s="5"/>
      <c r="C283" s="5"/>
      <c r="D283" s="6"/>
    </row>
    <row r="284" spans="1:4">
      <c r="A284" s="5"/>
      <c r="C284" s="5"/>
      <c r="D284" s="6"/>
    </row>
    <row r="285" spans="1:4">
      <c r="A285" s="5"/>
      <c r="C285" s="5"/>
      <c r="D285" s="6"/>
    </row>
    <row r="286" spans="1:4">
      <c r="A286" s="5"/>
      <c r="C286" s="5"/>
      <c r="D286" s="6"/>
    </row>
    <row r="287" spans="1:4">
      <c r="A287" s="5"/>
      <c r="C287" s="5"/>
      <c r="D287" s="6"/>
    </row>
    <row r="288" spans="1:4">
      <c r="A288" s="5"/>
      <c r="C288" s="5"/>
      <c r="D288" s="6"/>
    </row>
    <row r="289" spans="1:4">
      <c r="A289" s="5"/>
      <c r="C289" s="5"/>
      <c r="D289" s="6"/>
    </row>
    <row r="290" spans="1:4">
      <c r="A290" s="5"/>
      <c r="C290" s="5"/>
      <c r="D290" s="6"/>
    </row>
    <row r="291" spans="1:4">
      <c r="A291" s="5"/>
      <c r="C291" s="5"/>
      <c r="D291" s="6"/>
    </row>
    <row r="292" spans="1:4">
      <c r="A292" s="5"/>
      <c r="C292" s="5"/>
      <c r="D292" s="6"/>
    </row>
    <row r="293" spans="1:4">
      <c r="A293" s="5"/>
      <c r="C293" s="5"/>
      <c r="D293" s="6"/>
    </row>
    <row r="294" spans="1:4">
      <c r="A294" s="5"/>
      <c r="C294" s="5"/>
      <c r="D294" s="6"/>
    </row>
    <row r="295" spans="1:4">
      <c r="A295" s="5"/>
      <c r="C295" s="5"/>
      <c r="D295" s="6"/>
    </row>
    <row r="296" spans="1:4">
      <c r="A296" s="5"/>
      <c r="C296" s="5"/>
      <c r="D296" s="6"/>
    </row>
    <row r="297" spans="1:4">
      <c r="A297" s="5"/>
      <c r="C297" s="5"/>
      <c r="D297" s="6"/>
    </row>
    <row r="298" spans="1:4">
      <c r="A298" s="5"/>
      <c r="C298" s="5"/>
      <c r="D298" s="6"/>
    </row>
    <row r="299" spans="1:4">
      <c r="A299" s="5"/>
      <c r="C299" s="5"/>
      <c r="D299" s="6"/>
    </row>
    <row r="300" spans="1:4">
      <c r="A300" s="5"/>
      <c r="C300" s="5"/>
      <c r="D300" s="6"/>
    </row>
    <row r="301" spans="1:4">
      <c r="A301" s="5"/>
      <c r="C301" s="5"/>
      <c r="D301" s="6"/>
    </row>
    <row r="302" spans="1:4">
      <c r="A302" s="5"/>
      <c r="C302" s="5"/>
      <c r="D302" s="6"/>
    </row>
    <row r="303" spans="1:4">
      <c r="A303" s="5"/>
      <c r="C303" s="5"/>
      <c r="D303" s="6"/>
    </row>
    <row r="304" spans="1:4">
      <c r="A304" s="5"/>
      <c r="C304" s="5"/>
      <c r="D304" s="6"/>
    </row>
    <row r="305" spans="1:4">
      <c r="A305" s="5"/>
      <c r="C305" s="5"/>
      <c r="D305" s="6"/>
    </row>
    <row r="306" spans="1:4">
      <c r="A306" s="5"/>
      <c r="C306" s="5"/>
      <c r="D306" s="6"/>
    </row>
    <row r="307" spans="1:4">
      <c r="A307" s="5"/>
      <c r="C307" s="5"/>
      <c r="D307" s="6"/>
    </row>
    <row r="308" spans="1:4">
      <c r="A308" s="5"/>
      <c r="C308" s="5"/>
      <c r="D308" s="6"/>
    </row>
    <row r="309" spans="1:4">
      <c r="A309" s="5"/>
      <c r="C309" s="5"/>
      <c r="D309" s="6"/>
    </row>
    <row r="310" spans="1:4">
      <c r="A310" s="5"/>
      <c r="C310" s="5"/>
      <c r="D310" s="6"/>
    </row>
    <row r="311" spans="1:4">
      <c r="A311" s="5"/>
      <c r="C311" s="5"/>
      <c r="D311" s="6"/>
    </row>
    <row r="312" spans="1:4">
      <c r="A312" s="5"/>
      <c r="C312" s="5"/>
      <c r="D312" s="6"/>
    </row>
    <row r="313" spans="1:4">
      <c r="A313" s="5"/>
      <c r="C313" s="5"/>
      <c r="D313" s="6"/>
    </row>
    <row r="314" spans="1:4">
      <c r="A314" s="5"/>
      <c r="C314" s="5"/>
      <c r="D314" s="6"/>
    </row>
    <row r="315" spans="1:4">
      <c r="A315" s="5"/>
      <c r="C315" s="5"/>
      <c r="D315" s="6"/>
    </row>
    <row r="316" spans="1:4">
      <c r="A316" s="5"/>
      <c r="C316" s="5"/>
      <c r="D316" s="6"/>
    </row>
    <row r="317" spans="1:4">
      <c r="A317" s="5"/>
      <c r="C317" s="5"/>
      <c r="D317" s="6"/>
    </row>
    <row r="318" spans="1:4">
      <c r="A318" s="5"/>
      <c r="C318" s="5"/>
      <c r="D318" s="6"/>
    </row>
    <row r="319" spans="1:4">
      <c r="A319" s="5"/>
      <c r="C319" s="5"/>
      <c r="D319" s="6"/>
    </row>
    <row r="320" spans="1:4">
      <c r="A320" s="5"/>
      <c r="C320" s="5"/>
      <c r="D320" s="6"/>
    </row>
    <row r="321" spans="1:4">
      <c r="A321" s="5"/>
      <c r="C321" s="5"/>
      <c r="D321" s="6"/>
    </row>
    <row r="322" spans="1:4">
      <c r="A322" s="5"/>
      <c r="C322" s="5"/>
      <c r="D322" s="6"/>
    </row>
    <row r="323" spans="1:4">
      <c r="A323" s="5"/>
      <c r="C323" s="5"/>
      <c r="D323" s="6"/>
    </row>
    <row r="324" spans="1:4">
      <c r="A324" s="5"/>
      <c r="C324" s="5"/>
      <c r="D324" s="6"/>
    </row>
    <row r="325" spans="1:4">
      <c r="A325" s="5"/>
      <c r="C325" s="5"/>
      <c r="D325" s="6"/>
    </row>
    <row r="326" spans="1:4">
      <c r="A326" s="5"/>
      <c r="C326" s="5"/>
      <c r="D326" s="6"/>
    </row>
    <row r="327" spans="1:4">
      <c r="A327" s="5"/>
      <c r="C327" s="5"/>
      <c r="D327" s="6"/>
    </row>
    <row r="328" spans="1:4">
      <c r="A328" s="5"/>
      <c r="C328" s="5"/>
      <c r="D328" s="6"/>
    </row>
    <row r="329" spans="1:4">
      <c r="A329" s="5"/>
      <c r="C329" s="5"/>
      <c r="D329" s="6"/>
    </row>
    <row r="330" spans="1:4">
      <c r="A330" s="5"/>
      <c r="C330" s="5"/>
      <c r="D330" s="6"/>
    </row>
    <row r="331" spans="1:4">
      <c r="A331" s="5"/>
      <c r="C331" s="5"/>
      <c r="D331" s="6"/>
    </row>
    <row r="332" spans="1:4">
      <c r="A332" s="5"/>
      <c r="C332" s="5"/>
      <c r="D332" s="6"/>
    </row>
    <row r="333" spans="1:4">
      <c r="A333" s="5"/>
      <c r="C333" s="5"/>
      <c r="D333" s="6"/>
    </row>
    <row r="334" spans="1:4">
      <c r="A334" s="5"/>
      <c r="C334" s="5"/>
      <c r="D334" s="6"/>
    </row>
    <row r="335" spans="1:4">
      <c r="A335" s="5"/>
      <c r="C335" s="5"/>
      <c r="D335" s="6"/>
    </row>
    <row r="336" spans="1:4">
      <c r="A336" s="5"/>
      <c r="C336" s="5"/>
      <c r="D336" s="6"/>
    </row>
    <row r="337" spans="1:4">
      <c r="A337" s="5"/>
      <c r="C337" s="5"/>
      <c r="D337" s="6"/>
    </row>
    <row r="338" spans="1:4">
      <c r="A338" s="5"/>
      <c r="C338" s="5"/>
      <c r="D338" s="6"/>
    </row>
    <row r="339" spans="1:4">
      <c r="A339" s="5"/>
      <c r="C339" s="5"/>
      <c r="D339" s="6"/>
    </row>
    <row r="340" spans="1:4">
      <c r="C340" s="5"/>
      <c r="D340" s="6"/>
    </row>
  </sheetData>
  <sheetProtection password="D35C" sheet="1" objects="1" scenarios="1"/>
  <mergeCells count="2">
    <mergeCell ref="A5:A14"/>
    <mergeCell ref="A16:A17"/>
  </mergeCells>
  <pageMargins left="0.7" right="0.7" top="0.75" bottom="0.75" header="0.3" footer="0.3"/>
  <pageSetup scale="88"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O340"/>
  <sheetViews>
    <sheetView workbookViewId="0">
      <selection activeCell="F21" sqref="F21"/>
    </sheetView>
  </sheetViews>
  <sheetFormatPr defaultRowHeight="15"/>
  <cols>
    <col min="1" max="1" width="41" customWidth="1"/>
    <col min="2" max="2" width="3.140625" style="5" customWidth="1"/>
    <col min="3" max="3" width="12" style="16" customWidth="1"/>
    <col min="4" max="4" width="11.140625" style="16" customWidth="1"/>
    <col min="5" max="5" width="3.42578125" style="38" customWidth="1"/>
    <col min="6" max="6" width="16.5703125" customWidth="1"/>
    <col min="7" max="7" width="9.5703125" style="1" bestFit="1" customWidth="1"/>
    <col min="8" max="8" width="11.140625" style="24" customWidth="1"/>
    <col min="9" max="9" width="9.140625" style="25" customWidth="1"/>
    <col min="10" max="10" width="9.140625" style="23" customWidth="1"/>
    <col min="11" max="15" width="9.140625" style="5"/>
  </cols>
  <sheetData>
    <row r="1" spans="1:13" s="5" customFormat="1" ht="15" customHeight="1">
      <c r="C1" s="15"/>
      <c r="D1" s="15"/>
      <c r="E1" s="40"/>
      <c r="G1" s="6"/>
      <c r="H1" s="24"/>
      <c r="I1" s="25"/>
      <c r="J1" s="23"/>
    </row>
    <row r="2" spans="1:13">
      <c r="A2" s="13" t="s">
        <v>33</v>
      </c>
      <c r="B2" s="7"/>
      <c r="C2" s="20" t="s">
        <v>23</v>
      </c>
      <c r="D2" s="20" t="s">
        <v>24</v>
      </c>
      <c r="E2" s="40"/>
      <c r="F2" s="2" t="s">
        <v>7</v>
      </c>
      <c r="G2" s="14">
        <v>0.95</v>
      </c>
      <c r="I2" s="26"/>
      <c r="J2" s="17"/>
      <c r="K2" s="11"/>
      <c r="L2" s="10"/>
    </row>
    <row r="3" spans="1:13">
      <c r="A3" s="12"/>
      <c r="B3" s="7"/>
      <c r="C3" s="16">
        <v>113</v>
      </c>
      <c r="D3" s="16">
        <v>141</v>
      </c>
      <c r="E3" s="40"/>
      <c r="F3" s="27"/>
      <c r="G3" s="28"/>
      <c r="H3" s="29"/>
      <c r="I3" s="30" t="str">
        <f>ADDRESS(3,3)</f>
        <v>$C$3</v>
      </c>
      <c r="J3" s="31" t="str">
        <f>ADDRESS(3,4)</f>
        <v>$D$3</v>
      </c>
      <c r="K3" s="32"/>
      <c r="L3" s="43"/>
      <c r="M3" s="33"/>
    </row>
    <row r="4" spans="1:13">
      <c r="A4" s="12" t="s">
        <v>11</v>
      </c>
      <c r="B4" s="7"/>
      <c r="C4" s="16">
        <v>125</v>
      </c>
      <c r="D4" s="16">
        <v>137</v>
      </c>
      <c r="E4" s="40"/>
      <c r="F4" s="34" t="s">
        <v>12</v>
      </c>
      <c r="G4" s="35"/>
      <c r="H4" s="29"/>
      <c r="I4" s="30" t="str">
        <f>ADDRESS(G6+2,3)</f>
        <v>$C$10</v>
      </c>
      <c r="J4" s="31" t="str">
        <f>ADDRESS(H6+2,4)</f>
        <v>$D$10</v>
      </c>
      <c r="K4" s="32"/>
      <c r="L4" s="43"/>
      <c r="M4" s="33"/>
    </row>
    <row r="5" spans="1:13">
      <c r="A5" s="126" t="s">
        <v>25</v>
      </c>
      <c r="B5" s="7"/>
      <c r="C5" s="16">
        <v>134</v>
      </c>
      <c r="D5" s="16">
        <v>126</v>
      </c>
      <c r="F5" s="101"/>
      <c r="G5" s="102" t="s">
        <v>26</v>
      </c>
      <c r="H5" s="103" t="s">
        <v>27</v>
      </c>
      <c r="I5" s="30"/>
      <c r="J5" s="31"/>
      <c r="K5" s="32"/>
      <c r="L5" s="43"/>
      <c r="M5" s="33"/>
    </row>
    <row r="6" spans="1:13">
      <c r="A6" s="127"/>
      <c r="B6" s="7"/>
      <c r="C6" s="16">
        <v>120</v>
      </c>
      <c r="D6" s="16">
        <v>121</v>
      </c>
      <c r="F6" s="89" t="s">
        <v>1</v>
      </c>
      <c r="G6" s="95">
        <f>COUNTA(C3:C300)</f>
        <v>8</v>
      </c>
      <c r="H6" s="98">
        <f>COUNTA(D3:D300)</f>
        <v>8</v>
      </c>
      <c r="I6" s="30"/>
      <c r="J6" s="31"/>
      <c r="K6" s="32"/>
      <c r="L6" s="43"/>
      <c r="M6" s="33"/>
    </row>
    <row r="7" spans="1:13">
      <c r="A7" s="127"/>
      <c r="B7" s="7"/>
      <c r="C7" s="16">
        <v>132</v>
      </c>
      <c r="D7" s="16">
        <v>116</v>
      </c>
      <c r="F7" s="89" t="s">
        <v>2</v>
      </c>
      <c r="G7" s="96">
        <f ca="1">AVERAGE(INDIRECT(I3):INDIRECT(I4))</f>
        <v>123</v>
      </c>
      <c r="H7" s="98">
        <f ca="1">AVERAGE(INDIRECT(J3):INDIRECT(J4))</f>
        <v>138.75</v>
      </c>
      <c r="I7" s="30"/>
      <c r="J7" s="31"/>
      <c r="K7" s="32"/>
      <c r="L7" s="43"/>
      <c r="M7" s="33"/>
    </row>
    <row r="8" spans="1:13">
      <c r="A8" s="127"/>
      <c r="B8" s="7"/>
      <c r="C8" s="16">
        <v>120</v>
      </c>
      <c r="D8" s="16">
        <v>154</v>
      </c>
      <c r="F8" s="89" t="s">
        <v>5</v>
      </c>
      <c r="G8" s="96">
        <f ca="1">STDEV(INDIRECT(I3):INDIRECT(I4))</f>
        <v>7.0101966550773129</v>
      </c>
      <c r="H8" s="90">
        <f ca="1">STDEV(INDIRECT(J3):INDIRECT(J4))</f>
        <v>16.696877381286427</v>
      </c>
      <c r="I8" s="30"/>
      <c r="J8" s="31"/>
      <c r="K8" s="32"/>
      <c r="L8" s="43"/>
      <c r="M8" s="33"/>
    </row>
    <row r="9" spans="1:13">
      <c r="A9" s="127"/>
      <c r="B9" s="7"/>
      <c r="C9" s="16">
        <v>121</v>
      </c>
      <c r="D9" s="16">
        <v>160</v>
      </c>
      <c r="F9" s="89" t="s">
        <v>6</v>
      </c>
      <c r="G9" s="96">
        <f ca="1">G8/SQRT(G6)</f>
        <v>2.4784787961282104</v>
      </c>
      <c r="H9" s="90">
        <f ca="1">H8/SQRT(H6)</f>
        <v>5.9032376104739575</v>
      </c>
      <c r="I9" s="30" t="s">
        <v>28</v>
      </c>
      <c r="J9" s="31">
        <f>IF(G6&gt;=30,1,0)</f>
        <v>0</v>
      </c>
      <c r="K9" s="32"/>
      <c r="L9" s="43"/>
      <c r="M9" s="33"/>
    </row>
    <row r="10" spans="1:13">
      <c r="A10" s="127"/>
      <c r="B10" s="7"/>
      <c r="C10" s="16">
        <v>119</v>
      </c>
      <c r="D10" s="16">
        <v>155</v>
      </c>
      <c r="F10" s="89" t="str">
        <f>J12</f>
        <v>t</v>
      </c>
      <c r="G10" s="96">
        <f>IF(F10="Z", ABS(NORMSINV((1-G2)/2)),TINV(1-G2,G6+H6-2))</f>
        <v>2.1447866812820848</v>
      </c>
      <c r="H10" s="98"/>
      <c r="I10" s="30" t="s">
        <v>29</v>
      </c>
      <c r="J10" s="31">
        <f>IF(H6&gt;=30,1,0)</f>
        <v>0</v>
      </c>
      <c r="K10" s="32"/>
      <c r="L10" s="43"/>
      <c r="M10" s="33"/>
    </row>
    <row r="11" spans="1:13">
      <c r="A11" s="127"/>
      <c r="B11" s="7"/>
      <c r="F11" s="89" t="s">
        <v>30</v>
      </c>
      <c r="G11" s="96">
        <f ca="1">SQRT(((G6-1)*G8^2+(H6-1)*H8^2)/(G6+H6-2))</f>
        <v>12.804853990354038</v>
      </c>
      <c r="H11" s="98"/>
      <c r="I11" s="30"/>
      <c r="J11" s="31">
        <f>SUM(J9:J10)</f>
        <v>0</v>
      </c>
      <c r="K11" s="32"/>
      <c r="L11" s="43"/>
      <c r="M11" s="33"/>
    </row>
    <row r="12" spans="1:13">
      <c r="A12" s="127"/>
      <c r="F12" s="89" t="s">
        <v>8</v>
      </c>
      <c r="G12" s="96">
        <f ca="1">G10*G11*SQRT((1/G6)+(1/H6))</f>
        <v>13.73184014713655</v>
      </c>
      <c r="H12" s="98"/>
      <c r="I12" s="30"/>
      <c r="J12" s="31" t="str">
        <f>IF(J11&lt;2,"t","Z")</f>
        <v>t</v>
      </c>
      <c r="K12" s="32"/>
      <c r="L12" s="43"/>
      <c r="M12" s="33"/>
    </row>
    <row r="13" spans="1:13">
      <c r="A13" s="127"/>
      <c r="F13" s="89" t="s">
        <v>31</v>
      </c>
      <c r="G13" s="96">
        <f ca="1">G7-H7</f>
        <v>-15.75</v>
      </c>
      <c r="H13" s="98"/>
      <c r="I13" s="30"/>
      <c r="J13" s="31"/>
      <c r="K13" s="32"/>
      <c r="L13" s="43"/>
      <c r="M13" s="33"/>
    </row>
    <row r="14" spans="1:13">
      <c r="A14" s="128"/>
      <c r="F14" s="89" t="s">
        <v>9</v>
      </c>
      <c r="G14" s="96">
        <f ca="1">G13-G12</f>
        <v>-29.481840147136552</v>
      </c>
      <c r="H14" s="98"/>
      <c r="I14" s="41"/>
      <c r="J14" s="42"/>
      <c r="K14" s="43"/>
      <c r="L14" s="43"/>
      <c r="M14" s="33"/>
    </row>
    <row r="15" spans="1:13">
      <c r="A15" s="5"/>
      <c r="F15" s="91" t="s">
        <v>10</v>
      </c>
      <c r="G15" s="99">
        <f ca="1">G13+G12</f>
        <v>-2.0181598528634499</v>
      </c>
      <c r="H15" s="100"/>
      <c r="I15" s="41"/>
      <c r="J15" s="42"/>
      <c r="K15" s="43"/>
      <c r="L15" s="43"/>
      <c r="M15" s="33"/>
    </row>
    <row r="16" spans="1:13">
      <c r="A16" s="129" t="s">
        <v>32</v>
      </c>
      <c r="F16" s="33"/>
      <c r="G16" s="38"/>
      <c r="H16" s="29"/>
      <c r="I16" s="36"/>
      <c r="J16" s="37"/>
      <c r="K16" s="33"/>
      <c r="L16" s="33"/>
      <c r="M16" s="33"/>
    </row>
    <row r="17" spans="1:13">
      <c r="A17" s="129"/>
      <c r="F17" s="33"/>
      <c r="G17" s="38"/>
      <c r="H17" s="29"/>
      <c r="I17" s="36"/>
      <c r="J17" s="37"/>
      <c r="K17" s="33"/>
      <c r="L17" s="33"/>
      <c r="M17" s="33"/>
    </row>
    <row r="18" spans="1:13">
      <c r="A18" s="5"/>
      <c r="F18" s="33"/>
      <c r="G18" s="38"/>
      <c r="H18" s="29"/>
      <c r="I18" s="36"/>
      <c r="J18" s="37"/>
      <c r="K18" s="33"/>
      <c r="L18" s="33"/>
      <c r="M18" s="33"/>
    </row>
    <row r="19" spans="1:13">
      <c r="A19" s="5"/>
      <c r="F19" s="33"/>
      <c r="G19" s="38"/>
      <c r="H19" s="29"/>
      <c r="I19" s="36"/>
      <c r="J19" s="37"/>
      <c r="K19" s="33"/>
      <c r="L19" s="33"/>
      <c r="M19" s="33"/>
    </row>
    <row r="20" spans="1:13">
      <c r="A20" s="5"/>
      <c r="F20" s="33"/>
      <c r="G20" s="39" t="s">
        <v>21</v>
      </c>
      <c r="H20" s="29"/>
      <c r="I20" s="36"/>
      <c r="J20" s="37"/>
      <c r="K20" s="33"/>
      <c r="L20" s="33"/>
      <c r="M20" s="33"/>
    </row>
    <row r="21" spans="1:13">
      <c r="A21" s="5"/>
      <c r="F21" s="33"/>
      <c r="G21" s="38"/>
      <c r="H21" s="29"/>
      <c r="I21" s="36"/>
      <c r="J21" s="37"/>
      <c r="K21" s="33"/>
      <c r="L21" s="33"/>
      <c r="M21" s="33"/>
    </row>
    <row r="22" spans="1:13">
      <c r="A22" s="5"/>
      <c r="F22" s="5"/>
      <c r="G22" s="6"/>
    </row>
    <row r="23" spans="1:13">
      <c r="A23" s="5"/>
      <c r="F23" s="5"/>
      <c r="G23" s="6"/>
    </row>
    <row r="24" spans="1:13">
      <c r="A24" s="5"/>
      <c r="F24" s="5"/>
      <c r="G24" s="6"/>
    </row>
    <row r="25" spans="1:13">
      <c r="A25" s="5"/>
      <c r="F25" s="5"/>
      <c r="G25" s="6"/>
    </row>
    <row r="26" spans="1:13">
      <c r="A26" s="5"/>
      <c r="F26" s="5"/>
      <c r="G26" s="6"/>
    </row>
    <row r="27" spans="1:13">
      <c r="A27" s="5"/>
      <c r="F27" s="5"/>
      <c r="G27" s="6"/>
    </row>
    <row r="28" spans="1:13">
      <c r="A28" s="5"/>
      <c r="F28" s="5"/>
      <c r="G28" s="6"/>
    </row>
    <row r="29" spans="1:13">
      <c r="A29" s="5"/>
      <c r="F29" s="5"/>
      <c r="G29" s="6"/>
    </row>
    <row r="30" spans="1:13">
      <c r="A30" s="5"/>
      <c r="F30" s="5"/>
      <c r="G30" s="6"/>
    </row>
    <row r="31" spans="1:13">
      <c r="A31" s="5"/>
      <c r="F31" s="5"/>
      <c r="G31" s="6"/>
    </row>
    <row r="32" spans="1:13">
      <c r="A32" s="5"/>
      <c r="F32" s="5"/>
      <c r="G32" s="6"/>
    </row>
    <row r="33" spans="1:7">
      <c r="A33" s="5"/>
      <c r="F33" s="5"/>
      <c r="G33" s="6"/>
    </row>
    <row r="34" spans="1:7">
      <c r="A34" s="5"/>
      <c r="F34" s="5"/>
      <c r="G34" s="6"/>
    </row>
    <row r="35" spans="1:7">
      <c r="A35" s="5"/>
      <c r="F35" s="5"/>
      <c r="G35" s="6"/>
    </row>
    <row r="36" spans="1:7">
      <c r="A36" s="5"/>
      <c r="F36" s="5"/>
      <c r="G36" s="6"/>
    </row>
    <row r="37" spans="1:7">
      <c r="A37" s="5"/>
      <c r="F37" s="5"/>
      <c r="G37" s="6"/>
    </row>
    <row r="38" spans="1:7">
      <c r="A38" s="5"/>
      <c r="F38" s="5"/>
      <c r="G38" s="6"/>
    </row>
    <row r="39" spans="1:7">
      <c r="A39" s="5"/>
      <c r="F39" s="5"/>
      <c r="G39" s="6"/>
    </row>
    <row r="40" spans="1:7">
      <c r="A40" s="5"/>
      <c r="F40" s="5"/>
      <c r="G40" s="6"/>
    </row>
    <row r="41" spans="1:7">
      <c r="A41" s="5"/>
      <c r="F41" s="5"/>
      <c r="G41" s="6"/>
    </row>
    <row r="42" spans="1:7">
      <c r="A42" s="5"/>
      <c r="F42" s="5"/>
      <c r="G42" s="6"/>
    </row>
    <row r="43" spans="1:7">
      <c r="A43" s="5"/>
      <c r="F43" s="5"/>
      <c r="G43" s="6"/>
    </row>
    <row r="44" spans="1:7">
      <c r="A44" s="5"/>
      <c r="F44" s="5"/>
      <c r="G44" s="6"/>
    </row>
    <row r="45" spans="1:7">
      <c r="A45" s="5"/>
      <c r="F45" s="5"/>
      <c r="G45" s="6"/>
    </row>
    <row r="46" spans="1:7">
      <c r="A46" s="5"/>
      <c r="F46" s="5"/>
      <c r="G46" s="6"/>
    </row>
    <row r="47" spans="1:7">
      <c r="A47" s="5"/>
      <c r="F47" s="5"/>
      <c r="G47" s="6"/>
    </row>
    <row r="48" spans="1:7">
      <c r="A48" s="5"/>
      <c r="F48" s="5"/>
      <c r="G48" s="6"/>
    </row>
    <row r="49" spans="1:7">
      <c r="A49" s="5"/>
      <c r="F49" s="5"/>
      <c r="G49" s="6"/>
    </row>
    <row r="50" spans="1:7">
      <c r="A50" s="5"/>
      <c r="F50" s="5"/>
      <c r="G50" s="6"/>
    </row>
    <row r="51" spans="1:7">
      <c r="A51" s="5"/>
      <c r="F51" s="5"/>
      <c r="G51" s="6"/>
    </row>
    <row r="52" spans="1:7">
      <c r="A52" s="5"/>
      <c r="F52" s="5"/>
      <c r="G52" s="6"/>
    </row>
    <row r="53" spans="1:7">
      <c r="A53" s="5"/>
      <c r="F53" s="5"/>
      <c r="G53" s="6"/>
    </row>
    <row r="54" spans="1:7">
      <c r="A54" s="5"/>
      <c r="F54" s="5"/>
      <c r="G54" s="6"/>
    </row>
    <row r="55" spans="1:7">
      <c r="A55" s="5"/>
      <c r="F55" s="5"/>
      <c r="G55" s="6"/>
    </row>
    <row r="56" spans="1:7">
      <c r="A56" s="5"/>
      <c r="F56" s="5"/>
      <c r="G56" s="6"/>
    </row>
    <row r="57" spans="1:7">
      <c r="A57" s="5"/>
      <c r="F57" s="5"/>
      <c r="G57" s="6"/>
    </row>
    <row r="58" spans="1:7">
      <c r="A58" s="5"/>
      <c r="F58" s="5"/>
      <c r="G58" s="6"/>
    </row>
    <row r="59" spans="1:7">
      <c r="A59" s="5"/>
      <c r="F59" s="5"/>
      <c r="G59" s="6"/>
    </row>
    <row r="60" spans="1:7">
      <c r="A60" s="5"/>
      <c r="F60" s="5"/>
      <c r="G60" s="6"/>
    </row>
    <row r="61" spans="1:7">
      <c r="A61" s="5"/>
      <c r="F61" s="5"/>
      <c r="G61" s="6"/>
    </row>
    <row r="62" spans="1:7">
      <c r="A62" s="5"/>
      <c r="F62" s="5"/>
      <c r="G62" s="6"/>
    </row>
    <row r="63" spans="1:7">
      <c r="A63" s="5"/>
      <c r="F63" s="5"/>
      <c r="G63" s="6"/>
    </row>
    <row r="64" spans="1:7">
      <c r="A64" s="5"/>
      <c r="F64" s="5"/>
      <c r="G64" s="6"/>
    </row>
    <row r="65" spans="1:7">
      <c r="A65" s="5"/>
      <c r="F65" s="5"/>
      <c r="G65" s="6"/>
    </row>
    <row r="66" spans="1:7">
      <c r="A66" s="5"/>
      <c r="F66" s="5"/>
      <c r="G66" s="6"/>
    </row>
    <row r="67" spans="1:7">
      <c r="A67" s="5"/>
      <c r="F67" s="5"/>
      <c r="G67" s="6"/>
    </row>
    <row r="68" spans="1:7">
      <c r="A68" s="5"/>
      <c r="F68" s="5"/>
      <c r="G68" s="6"/>
    </row>
    <row r="69" spans="1:7">
      <c r="A69" s="5"/>
      <c r="F69" s="5"/>
      <c r="G69" s="6"/>
    </row>
    <row r="70" spans="1:7">
      <c r="A70" s="5"/>
      <c r="F70" s="5"/>
      <c r="G70" s="6"/>
    </row>
    <row r="71" spans="1:7">
      <c r="A71" s="5"/>
      <c r="F71" s="5"/>
      <c r="G71" s="6"/>
    </row>
    <row r="72" spans="1:7">
      <c r="A72" s="5"/>
      <c r="F72" s="5"/>
      <c r="G72" s="6"/>
    </row>
    <row r="73" spans="1:7">
      <c r="A73" s="5"/>
      <c r="F73" s="5"/>
      <c r="G73" s="6"/>
    </row>
    <row r="74" spans="1:7">
      <c r="A74" s="5"/>
      <c r="F74" s="5"/>
      <c r="G74" s="6"/>
    </row>
    <row r="75" spans="1:7">
      <c r="A75" s="5"/>
      <c r="F75" s="5"/>
      <c r="G75" s="6"/>
    </row>
    <row r="76" spans="1:7">
      <c r="A76" s="5"/>
      <c r="F76" s="5"/>
      <c r="G76" s="6"/>
    </row>
    <row r="77" spans="1:7">
      <c r="A77" s="5"/>
      <c r="F77" s="5"/>
      <c r="G77" s="6"/>
    </row>
    <row r="78" spans="1:7">
      <c r="A78" s="5"/>
      <c r="F78" s="5"/>
      <c r="G78" s="6"/>
    </row>
    <row r="79" spans="1:7">
      <c r="A79" s="5"/>
      <c r="F79" s="5"/>
      <c r="G79" s="6"/>
    </row>
    <row r="80" spans="1:7">
      <c r="A80" s="5"/>
      <c r="F80" s="5"/>
      <c r="G80" s="6"/>
    </row>
    <row r="81" spans="1:7">
      <c r="A81" s="5"/>
      <c r="F81" s="5"/>
      <c r="G81" s="6"/>
    </row>
    <row r="82" spans="1:7">
      <c r="A82" s="5"/>
      <c r="F82" s="5"/>
      <c r="G82" s="6"/>
    </row>
    <row r="83" spans="1:7">
      <c r="A83" s="5"/>
      <c r="F83" s="5"/>
      <c r="G83" s="6"/>
    </row>
    <row r="84" spans="1:7">
      <c r="A84" s="5"/>
      <c r="F84" s="5"/>
      <c r="G84" s="6"/>
    </row>
    <row r="85" spans="1:7">
      <c r="A85" s="5"/>
      <c r="F85" s="5"/>
      <c r="G85" s="6"/>
    </row>
    <row r="86" spans="1:7">
      <c r="A86" s="5"/>
      <c r="F86" s="5"/>
      <c r="G86" s="6"/>
    </row>
    <row r="87" spans="1:7">
      <c r="A87" s="5"/>
      <c r="F87" s="5"/>
      <c r="G87" s="6"/>
    </row>
    <row r="88" spans="1:7">
      <c r="A88" s="5"/>
      <c r="F88" s="5"/>
      <c r="G88" s="6"/>
    </row>
    <row r="89" spans="1:7">
      <c r="A89" s="5"/>
      <c r="F89" s="5"/>
      <c r="G89" s="6"/>
    </row>
    <row r="90" spans="1:7">
      <c r="A90" s="5"/>
      <c r="F90" s="5"/>
      <c r="G90" s="6"/>
    </row>
    <row r="91" spans="1:7">
      <c r="A91" s="5"/>
      <c r="F91" s="5"/>
      <c r="G91" s="6"/>
    </row>
    <row r="92" spans="1:7">
      <c r="A92" s="5"/>
      <c r="F92" s="5"/>
      <c r="G92" s="6"/>
    </row>
    <row r="93" spans="1:7">
      <c r="A93" s="5"/>
      <c r="F93" s="5"/>
      <c r="G93" s="6"/>
    </row>
    <row r="94" spans="1:7">
      <c r="A94" s="5"/>
      <c r="F94" s="5"/>
      <c r="G94" s="6"/>
    </row>
    <row r="95" spans="1:7">
      <c r="A95" s="5"/>
      <c r="F95" s="5"/>
      <c r="G95" s="6"/>
    </row>
    <row r="96" spans="1:7">
      <c r="A96" s="5"/>
      <c r="F96" s="5"/>
      <c r="G96" s="6"/>
    </row>
    <row r="97" spans="1:7">
      <c r="A97" s="5"/>
      <c r="F97" s="5"/>
      <c r="G97" s="6"/>
    </row>
    <row r="98" spans="1:7">
      <c r="A98" s="5"/>
      <c r="F98" s="5"/>
      <c r="G98" s="6"/>
    </row>
    <row r="99" spans="1:7">
      <c r="A99" s="5"/>
      <c r="F99" s="5"/>
      <c r="G99" s="6"/>
    </row>
    <row r="100" spans="1:7">
      <c r="A100" s="5"/>
      <c r="F100" s="5"/>
      <c r="G100" s="6"/>
    </row>
    <row r="101" spans="1:7">
      <c r="A101" s="5"/>
      <c r="F101" s="5"/>
      <c r="G101" s="6"/>
    </row>
    <row r="102" spans="1:7">
      <c r="A102" s="5"/>
      <c r="F102" s="5"/>
      <c r="G102" s="6"/>
    </row>
    <row r="103" spans="1:7">
      <c r="A103" s="5"/>
      <c r="F103" s="5"/>
      <c r="G103" s="6"/>
    </row>
    <row r="104" spans="1:7">
      <c r="A104" s="5"/>
      <c r="F104" s="5"/>
      <c r="G104" s="6"/>
    </row>
    <row r="105" spans="1:7">
      <c r="A105" s="5"/>
      <c r="F105" s="5"/>
      <c r="G105" s="6"/>
    </row>
    <row r="106" spans="1:7">
      <c r="A106" s="5"/>
      <c r="F106" s="5"/>
      <c r="G106" s="6"/>
    </row>
    <row r="107" spans="1:7">
      <c r="A107" s="5"/>
      <c r="F107" s="5"/>
      <c r="G107" s="6"/>
    </row>
    <row r="108" spans="1:7">
      <c r="A108" s="5"/>
      <c r="F108" s="5"/>
      <c r="G108" s="6"/>
    </row>
    <row r="109" spans="1:7">
      <c r="A109" s="5"/>
      <c r="F109" s="5"/>
      <c r="G109" s="6"/>
    </row>
    <row r="110" spans="1:7">
      <c r="A110" s="5"/>
      <c r="F110" s="5"/>
      <c r="G110" s="6"/>
    </row>
    <row r="111" spans="1:7">
      <c r="A111" s="5"/>
      <c r="F111" s="5"/>
      <c r="G111" s="6"/>
    </row>
    <row r="112" spans="1:7">
      <c r="A112" s="5"/>
      <c r="F112" s="5"/>
      <c r="G112" s="6"/>
    </row>
    <row r="113" spans="1:7">
      <c r="A113" s="5"/>
      <c r="F113" s="5"/>
      <c r="G113" s="6"/>
    </row>
    <row r="114" spans="1:7">
      <c r="A114" s="5"/>
      <c r="F114" s="5"/>
      <c r="G114" s="6"/>
    </row>
    <row r="115" spans="1:7">
      <c r="A115" s="5"/>
      <c r="F115" s="5"/>
      <c r="G115" s="6"/>
    </row>
    <row r="116" spans="1:7">
      <c r="A116" s="5"/>
      <c r="F116" s="5"/>
      <c r="G116" s="6"/>
    </row>
    <row r="117" spans="1:7">
      <c r="A117" s="5"/>
      <c r="F117" s="5"/>
      <c r="G117" s="6"/>
    </row>
    <row r="118" spans="1:7">
      <c r="A118" s="5"/>
      <c r="F118" s="5"/>
      <c r="G118" s="6"/>
    </row>
    <row r="119" spans="1:7">
      <c r="A119" s="5"/>
      <c r="F119" s="5"/>
      <c r="G119" s="6"/>
    </row>
    <row r="120" spans="1:7">
      <c r="A120" s="5"/>
      <c r="F120" s="5"/>
      <c r="G120" s="6"/>
    </row>
    <row r="121" spans="1:7">
      <c r="A121" s="5"/>
      <c r="F121" s="5"/>
      <c r="G121" s="6"/>
    </row>
    <row r="122" spans="1:7">
      <c r="A122" s="5"/>
      <c r="F122" s="5"/>
      <c r="G122" s="6"/>
    </row>
    <row r="123" spans="1:7">
      <c r="A123" s="5"/>
      <c r="F123" s="5"/>
      <c r="G123" s="6"/>
    </row>
    <row r="124" spans="1:7">
      <c r="A124" s="5"/>
      <c r="F124" s="5"/>
      <c r="G124" s="6"/>
    </row>
    <row r="125" spans="1:7">
      <c r="A125" s="5"/>
      <c r="F125" s="5"/>
      <c r="G125" s="6"/>
    </row>
    <row r="126" spans="1:7">
      <c r="A126" s="5"/>
      <c r="F126" s="5"/>
      <c r="G126" s="6"/>
    </row>
    <row r="127" spans="1:7">
      <c r="A127" s="5"/>
      <c r="F127" s="5"/>
      <c r="G127" s="6"/>
    </row>
    <row r="128" spans="1:7">
      <c r="A128" s="5"/>
      <c r="F128" s="5"/>
      <c r="G128" s="6"/>
    </row>
    <row r="129" spans="1:7">
      <c r="A129" s="5"/>
      <c r="F129" s="5"/>
      <c r="G129" s="6"/>
    </row>
    <row r="130" spans="1:7">
      <c r="A130" s="5"/>
      <c r="F130" s="5"/>
      <c r="G130" s="6"/>
    </row>
    <row r="131" spans="1:7">
      <c r="A131" s="5"/>
      <c r="F131" s="5"/>
      <c r="G131" s="6"/>
    </row>
    <row r="132" spans="1:7">
      <c r="A132" s="5"/>
      <c r="F132" s="5"/>
      <c r="G132" s="6"/>
    </row>
    <row r="133" spans="1:7">
      <c r="A133" s="5"/>
      <c r="F133" s="5"/>
      <c r="G133" s="6"/>
    </row>
    <row r="134" spans="1:7">
      <c r="A134" s="5"/>
      <c r="F134" s="5"/>
      <c r="G134" s="6"/>
    </row>
    <row r="135" spans="1:7">
      <c r="A135" s="5"/>
      <c r="F135" s="5"/>
      <c r="G135" s="6"/>
    </row>
    <row r="136" spans="1:7">
      <c r="A136" s="5"/>
      <c r="F136" s="5"/>
      <c r="G136" s="6"/>
    </row>
    <row r="137" spans="1:7">
      <c r="A137" s="5"/>
      <c r="F137" s="5"/>
      <c r="G137" s="6"/>
    </row>
    <row r="138" spans="1:7">
      <c r="A138" s="5"/>
      <c r="F138" s="5"/>
      <c r="G138" s="6"/>
    </row>
    <row r="139" spans="1:7">
      <c r="A139" s="5"/>
      <c r="F139" s="5"/>
      <c r="G139" s="6"/>
    </row>
    <row r="140" spans="1:7">
      <c r="A140" s="5"/>
      <c r="F140" s="5"/>
      <c r="G140" s="6"/>
    </row>
    <row r="141" spans="1:7">
      <c r="A141" s="5"/>
      <c r="F141" s="5"/>
      <c r="G141" s="6"/>
    </row>
    <row r="142" spans="1:7">
      <c r="A142" s="5"/>
      <c r="F142" s="5"/>
      <c r="G142" s="6"/>
    </row>
    <row r="143" spans="1:7">
      <c r="A143" s="5"/>
      <c r="F143" s="5"/>
      <c r="G143" s="6"/>
    </row>
    <row r="144" spans="1:7">
      <c r="A144" s="5"/>
      <c r="F144" s="5"/>
      <c r="G144" s="6"/>
    </row>
    <row r="145" spans="1:7">
      <c r="A145" s="5"/>
      <c r="F145" s="5"/>
      <c r="G145" s="6"/>
    </row>
    <row r="146" spans="1:7">
      <c r="A146" s="5"/>
      <c r="F146" s="5"/>
      <c r="G146" s="6"/>
    </row>
    <row r="147" spans="1:7">
      <c r="A147" s="5"/>
      <c r="F147" s="5"/>
      <c r="G147" s="6"/>
    </row>
    <row r="148" spans="1:7">
      <c r="A148" s="5"/>
      <c r="F148" s="5"/>
      <c r="G148" s="6"/>
    </row>
    <row r="149" spans="1:7">
      <c r="A149" s="5"/>
      <c r="F149" s="5"/>
      <c r="G149" s="6"/>
    </row>
    <row r="150" spans="1:7">
      <c r="A150" s="5"/>
      <c r="F150" s="5"/>
      <c r="G150" s="6"/>
    </row>
    <row r="151" spans="1:7">
      <c r="A151" s="5"/>
      <c r="F151" s="5"/>
      <c r="G151" s="6"/>
    </row>
    <row r="152" spans="1:7">
      <c r="A152" s="5"/>
      <c r="F152" s="5"/>
      <c r="G152" s="6"/>
    </row>
    <row r="153" spans="1:7">
      <c r="A153" s="5"/>
      <c r="F153" s="5"/>
      <c r="G153" s="6"/>
    </row>
    <row r="154" spans="1:7">
      <c r="A154" s="5"/>
      <c r="F154" s="5"/>
      <c r="G154" s="6"/>
    </row>
    <row r="155" spans="1:7">
      <c r="A155" s="5"/>
      <c r="F155" s="5"/>
      <c r="G155" s="6"/>
    </row>
    <row r="156" spans="1:7">
      <c r="A156" s="5"/>
      <c r="F156" s="5"/>
      <c r="G156" s="6"/>
    </row>
    <row r="157" spans="1:7">
      <c r="A157" s="5"/>
      <c r="F157" s="5"/>
      <c r="G157" s="6"/>
    </row>
    <row r="158" spans="1:7">
      <c r="A158" s="5"/>
      <c r="F158" s="5"/>
      <c r="G158" s="6"/>
    </row>
    <row r="159" spans="1:7">
      <c r="A159" s="5"/>
      <c r="F159" s="5"/>
      <c r="G159" s="6"/>
    </row>
    <row r="160" spans="1:7">
      <c r="A160" s="5"/>
      <c r="F160" s="5"/>
      <c r="G160" s="6"/>
    </row>
    <row r="161" spans="1:7">
      <c r="A161" s="5"/>
      <c r="F161" s="5"/>
      <c r="G161" s="6"/>
    </row>
    <row r="162" spans="1:7">
      <c r="A162" s="5"/>
      <c r="F162" s="5"/>
      <c r="G162" s="6"/>
    </row>
    <row r="163" spans="1:7">
      <c r="A163" s="5"/>
      <c r="F163" s="5"/>
      <c r="G163" s="6"/>
    </row>
    <row r="164" spans="1:7">
      <c r="A164" s="5"/>
      <c r="F164" s="5"/>
      <c r="G164" s="6"/>
    </row>
    <row r="165" spans="1:7">
      <c r="A165" s="5"/>
      <c r="F165" s="5"/>
      <c r="G165" s="6"/>
    </row>
    <row r="166" spans="1:7">
      <c r="A166" s="5"/>
      <c r="F166" s="5"/>
      <c r="G166" s="6"/>
    </row>
    <row r="167" spans="1:7">
      <c r="A167" s="5"/>
      <c r="F167" s="5"/>
      <c r="G167" s="6"/>
    </row>
    <row r="168" spans="1:7">
      <c r="A168" s="5"/>
      <c r="F168" s="5"/>
      <c r="G168" s="6"/>
    </row>
    <row r="169" spans="1:7">
      <c r="A169" s="5"/>
      <c r="F169" s="5"/>
      <c r="G169" s="6"/>
    </row>
    <row r="170" spans="1:7">
      <c r="A170" s="5"/>
      <c r="F170" s="5"/>
      <c r="G170" s="6"/>
    </row>
    <row r="171" spans="1:7">
      <c r="A171" s="5"/>
      <c r="F171" s="5"/>
      <c r="G171" s="6"/>
    </row>
    <row r="172" spans="1:7">
      <c r="A172" s="5"/>
      <c r="F172" s="5"/>
      <c r="G172" s="6"/>
    </row>
    <row r="173" spans="1:7">
      <c r="A173" s="5"/>
      <c r="F173" s="5"/>
      <c r="G173" s="6"/>
    </row>
    <row r="174" spans="1:7">
      <c r="A174" s="5"/>
      <c r="F174" s="5"/>
      <c r="G174" s="6"/>
    </row>
    <row r="175" spans="1:7">
      <c r="A175" s="5"/>
      <c r="F175" s="5"/>
      <c r="G175" s="6"/>
    </row>
    <row r="176" spans="1:7">
      <c r="A176" s="5"/>
      <c r="F176" s="5"/>
      <c r="G176" s="6"/>
    </row>
    <row r="177" spans="1:7">
      <c r="A177" s="5"/>
      <c r="F177" s="5"/>
      <c r="G177" s="6"/>
    </row>
    <row r="178" spans="1:7">
      <c r="A178" s="5"/>
      <c r="F178" s="5"/>
      <c r="G178" s="6"/>
    </row>
    <row r="179" spans="1:7">
      <c r="A179" s="5"/>
      <c r="F179" s="5"/>
      <c r="G179" s="6"/>
    </row>
    <row r="180" spans="1:7">
      <c r="A180" s="5"/>
      <c r="F180" s="5"/>
      <c r="G180" s="6"/>
    </row>
    <row r="181" spans="1:7">
      <c r="A181" s="5"/>
      <c r="F181" s="5"/>
      <c r="G181" s="6"/>
    </row>
    <row r="182" spans="1:7">
      <c r="A182" s="5"/>
      <c r="F182" s="5"/>
      <c r="G182" s="6"/>
    </row>
    <row r="183" spans="1:7">
      <c r="A183" s="5"/>
      <c r="F183" s="5"/>
      <c r="G183" s="6"/>
    </row>
    <row r="184" spans="1:7">
      <c r="A184" s="5"/>
      <c r="F184" s="5"/>
      <c r="G184" s="6"/>
    </row>
    <row r="185" spans="1:7">
      <c r="A185" s="5"/>
      <c r="F185" s="5"/>
      <c r="G185" s="6"/>
    </row>
    <row r="186" spans="1:7">
      <c r="A186" s="5"/>
      <c r="F186" s="5"/>
      <c r="G186" s="6"/>
    </row>
    <row r="187" spans="1:7">
      <c r="A187" s="5"/>
      <c r="F187" s="5"/>
      <c r="G187" s="6"/>
    </row>
    <row r="188" spans="1:7">
      <c r="A188" s="5"/>
      <c r="F188" s="5"/>
      <c r="G188" s="6"/>
    </row>
    <row r="189" spans="1:7">
      <c r="A189" s="5"/>
      <c r="F189" s="5"/>
      <c r="G189" s="6"/>
    </row>
    <row r="190" spans="1:7">
      <c r="A190" s="5"/>
      <c r="F190" s="5"/>
      <c r="G190" s="6"/>
    </row>
    <row r="191" spans="1:7">
      <c r="A191" s="5"/>
      <c r="F191" s="5"/>
      <c r="G191" s="6"/>
    </row>
    <row r="192" spans="1:7">
      <c r="A192" s="5"/>
      <c r="F192" s="5"/>
      <c r="G192" s="6"/>
    </row>
    <row r="193" spans="1:7">
      <c r="A193" s="5"/>
      <c r="F193" s="5"/>
      <c r="G193" s="6"/>
    </row>
    <row r="194" spans="1:7">
      <c r="A194" s="5"/>
      <c r="F194" s="5"/>
      <c r="G194" s="6"/>
    </row>
    <row r="195" spans="1:7">
      <c r="A195" s="5"/>
      <c r="F195" s="5"/>
      <c r="G195" s="6"/>
    </row>
    <row r="196" spans="1:7">
      <c r="A196" s="5"/>
      <c r="F196" s="5"/>
      <c r="G196" s="6"/>
    </row>
    <row r="197" spans="1:7">
      <c r="A197" s="5"/>
      <c r="F197" s="5"/>
      <c r="G197" s="6"/>
    </row>
    <row r="198" spans="1:7">
      <c r="A198" s="5"/>
      <c r="F198" s="5"/>
      <c r="G198" s="6"/>
    </row>
    <row r="199" spans="1:7">
      <c r="A199" s="5"/>
      <c r="F199" s="5"/>
      <c r="G199" s="6"/>
    </row>
    <row r="200" spans="1:7">
      <c r="A200" s="5"/>
      <c r="F200" s="5"/>
      <c r="G200" s="6"/>
    </row>
    <row r="201" spans="1:7">
      <c r="A201" s="5"/>
      <c r="F201" s="5"/>
      <c r="G201" s="6"/>
    </row>
    <row r="202" spans="1:7">
      <c r="A202" s="5"/>
      <c r="F202" s="5"/>
      <c r="G202" s="6"/>
    </row>
    <row r="203" spans="1:7">
      <c r="A203" s="5"/>
      <c r="F203" s="5"/>
      <c r="G203" s="6"/>
    </row>
    <row r="204" spans="1:7">
      <c r="A204" s="5"/>
      <c r="F204" s="5"/>
      <c r="G204" s="6"/>
    </row>
    <row r="205" spans="1:7">
      <c r="A205" s="5"/>
      <c r="F205" s="5"/>
      <c r="G205" s="6"/>
    </row>
    <row r="206" spans="1:7">
      <c r="A206" s="5"/>
      <c r="F206" s="5"/>
      <c r="G206" s="6"/>
    </row>
    <row r="207" spans="1:7">
      <c r="A207" s="5"/>
      <c r="F207" s="5"/>
      <c r="G207" s="6"/>
    </row>
    <row r="208" spans="1:7">
      <c r="A208" s="5"/>
      <c r="F208" s="5"/>
      <c r="G208" s="6"/>
    </row>
    <row r="209" spans="1:7">
      <c r="A209" s="5"/>
      <c r="F209" s="5"/>
      <c r="G209" s="6"/>
    </row>
    <row r="210" spans="1:7">
      <c r="A210" s="5"/>
      <c r="F210" s="5"/>
      <c r="G210" s="6"/>
    </row>
    <row r="211" spans="1:7">
      <c r="A211" s="5"/>
      <c r="F211" s="5"/>
      <c r="G211" s="6"/>
    </row>
    <row r="212" spans="1:7">
      <c r="A212" s="5"/>
      <c r="F212" s="5"/>
      <c r="G212" s="6"/>
    </row>
    <row r="213" spans="1:7">
      <c r="A213" s="5"/>
      <c r="F213" s="5"/>
      <c r="G213" s="6"/>
    </row>
    <row r="214" spans="1:7">
      <c r="A214" s="5"/>
      <c r="F214" s="5"/>
      <c r="G214" s="6"/>
    </row>
    <row r="215" spans="1:7">
      <c r="A215" s="5"/>
      <c r="F215" s="5"/>
      <c r="G215" s="6"/>
    </row>
    <row r="216" spans="1:7">
      <c r="A216" s="5"/>
      <c r="F216" s="5"/>
      <c r="G216" s="6"/>
    </row>
    <row r="217" spans="1:7">
      <c r="A217" s="5"/>
      <c r="F217" s="5"/>
      <c r="G217" s="6"/>
    </row>
    <row r="218" spans="1:7">
      <c r="A218" s="5"/>
      <c r="F218" s="5"/>
      <c r="G218" s="6"/>
    </row>
    <row r="219" spans="1:7">
      <c r="A219" s="5"/>
      <c r="F219" s="5"/>
      <c r="G219" s="6"/>
    </row>
    <row r="220" spans="1:7">
      <c r="A220" s="5"/>
      <c r="F220" s="5"/>
      <c r="G220" s="6"/>
    </row>
    <row r="221" spans="1:7">
      <c r="A221" s="5"/>
      <c r="F221" s="5"/>
      <c r="G221" s="6"/>
    </row>
    <row r="222" spans="1:7">
      <c r="A222" s="5"/>
      <c r="F222" s="5"/>
      <c r="G222" s="6"/>
    </row>
    <row r="223" spans="1:7">
      <c r="A223" s="5"/>
      <c r="F223" s="5"/>
      <c r="G223" s="6"/>
    </row>
    <row r="224" spans="1:7">
      <c r="A224" s="5"/>
      <c r="F224" s="5"/>
      <c r="G224" s="6"/>
    </row>
    <row r="225" spans="1:7">
      <c r="A225" s="5"/>
      <c r="F225" s="5"/>
      <c r="G225" s="6"/>
    </row>
    <row r="226" spans="1:7">
      <c r="A226" s="5"/>
      <c r="F226" s="5"/>
      <c r="G226" s="6"/>
    </row>
    <row r="227" spans="1:7">
      <c r="A227" s="5"/>
      <c r="F227" s="5"/>
      <c r="G227" s="6"/>
    </row>
    <row r="228" spans="1:7">
      <c r="A228" s="5"/>
      <c r="F228" s="5"/>
      <c r="G228" s="6"/>
    </row>
    <row r="229" spans="1:7">
      <c r="A229" s="5"/>
      <c r="F229" s="5"/>
      <c r="G229" s="6"/>
    </row>
    <row r="230" spans="1:7">
      <c r="A230" s="5"/>
      <c r="F230" s="5"/>
      <c r="G230" s="6"/>
    </row>
    <row r="231" spans="1:7">
      <c r="A231" s="5"/>
      <c r="F231" s="5"/>
      <c r="G231" s="6"/>
    </row>
    <row r="232" spans="1:7">
      <c r="A232" s="5"/>
      <c r="F232" s="5"/>
      <c r="G232" s="6"/>
    </row>
    <row r="233" spans="1:7">
      <c r="A233" s="5"/>
      <c r="F233" s="5"/>
      <c r="G233" s="6"/>
    </row>
    <row r="234" spans="1:7">
      <c r="A234" s="5"/>
      <c r="F234" s="5"/>
      <c r="G234" s="6"/>
    </row>
    <row r="235" spans="1:7">
      <c r="A235" s="5"/>
      <c r="F235" s="5"/>
      <c r="G235" s="6"/>
    </row>
    <row r="236" spans="1:7">
      <c r="A236" s="5"/>
      <c r="F236" s="5"/>
      <c r="G236" s="6"/>
    </row>
    <row r="237" spans="1:7">
      <c r="A237" s="5"/>
      <c r="F237" s="5"/>
      <c r="G237" s="6"/>
    </row>
    <row r="238" spans="1:7">
      <c r="A238" s="5"/>
      <c r="F238" s="5"/>
      <c r="G238" s="6"/>
    </row>
    <row r="239" spans="1:7">
      <c r="A239" s="5"/>
      <c r="F239" s="5"/>
      <c r="G239" s="6"/>
    </row>
    <row r="240" spans="1:7">
      <c r="A240" s="5"/>
      <c r="F240" s="5"/>
      <c r="G240" s="6"/>
    </row>
    <row r="241" spans="1:7">
      <c r="A241" s="5"/>
      <c r="F241" s="5"/>
      <c r="G241" s="6"/>
    </row>
    <row r="242" spans="1:7">
      <c r="A242" s="5"/>
      <c r="F242" s="5"/>
      <c r="G242" s="6"/>
    </row>
    <row r="243" spans="1:7">
      <c r="A243" s="5"/>
      <c r="F243" s="5"/>
      <c r="G243" s="6"/>
    </row>
    <row r="244" spans="1:7">
      <c r="A244" s="5"/>
      <c r="F244" s="5"/>
      <c r="G244" s="6"/>
    </row>
    <row r="245" spans="1:7">
      <c r="A245" s="5"/>
      <c r="F245" s="5"/>
      <c r="G245" s="6"/>
    </row>
    <row r="246" spans="1:7">
      <c r="A246" s="5"/>
      <c r="F246" s="5"/>
      <c r="G246" s="6"/>
    </row>
    <row r="247" spans="1:7">
      <c r="A247" s="5"/>
      <c r="F247" s="5"/>
      <c r="G247" s="6"/>
    </row>
    <row r="248" spans="1:7">
      <c r="A248" s="5"/>
      <c r="F248" s="5"/>
      <c r="G248" s="6"/>
    </row>
    <row r="249" spans="1:7">
      <c r="A249" s="5"/>
      <c r="F249" s="5"/>
      <c r="G249" s="6"/>
    </row>
    <row r="250" spans="1:7">
      <c r="A250" s="5"/>
      <c r="F250" s="5"/>
      <c r="G250" s="6"/>
    </row>
    <row r="251" spans="1:7">
      <c r="A251" s="5"/>
      <c r="F251" s="5"/>
      <c r="G251" s="6"/>
    </row>
    <row r="252" spans="1:7">
      <c r="A252" s="5"/>
      <c r="F252" s="5"/>
      <c r="G252" s="6"/>
    </row>
    <row r="253" spans="1:7">
      <c r="A253" s="5"/>
      <c r="F253" s="5"/>
      <c r="G253" s="6"/>
    </row>
    <row r="254" spans="1:7">
      <c r="A254" s="5"/>
      <c r="F254" s="5"/>
      <c r="G254" s="6"/>
    </row>
    <row r="255" spans="1:7">
      <c r="A255" s="5"/>
      <c r="F255" s="5"/>
      <c r="G255" s="6"/>
    </row>
    <row r="256" spans="1:7">
      <c r="A256" s="5"/>
      <c r="F256" s="5"/>
      <c r="G256" s="6"/>
    </row>
    <row r="257" spans="1:7">
      <c r="A257" s="5"/>
      <c r="F257" s="5"/>
      <c r="G257" s="6"/>
    </row>
    <row r="258" spans="1:7">
      <c r="A258" s="5"/>
      <c r="F258" s="5"/>
      <c r="G258" s="6"/>
    </row>
    <row r="259" spans="1:7">
      <c r="A259" s="5"/>
      <c r="F259" s="5"/>
      <c r="G259" s="6"/>
    </row>
    <row r="260" spans="1:7">
      <c r="A260" s="5"/>
      <c r="F260" s="5"/>
      <c r="G260" s="6"/>
    </row>
    <row r="261" spans="1:7">
      <c r="A261" s="5"/>
      <c r="F261" s="5"/>
      <c r="G261" s="6"/>
    </row>
    <row r="262" spans="1:7">
      <c r="A262" s="5"/>
      <c r="F262" s="5"/>
      <c r="G262" s="6"/>
    </row>
    <row r="263" spans="1:7">
      <c r="A263" s="5"/>
      <c r="F263" s="5"/>
      <c r="G263" s="6"/>
    </row>
    <row r="264" spans="1:7">
      <c r="A264" s="5"/>
      <c r="F264" s="5"/>
      <c r="G264" s="6"/>
    </row>
    <row r="265" spans="1:7">
      <c r="A265" s="5"/>
      <c r="F265" s="5"/>
      <c r="G265" s="6"/>
    </row>
    <row r="266" spans="1:7">
      <c r="A266" s="5"/>
      <c r="F266" s="5"/>
      <c r="G266" s="6"/>
    </row>
    <row r="267" spans="1:7">
      <c r="A267" s="5"/>
      <c r="F267" s="5"/>
      <c r="G267" s="6"/>
    </row>
    <row r="268" spans="1:7">
      <c r="A268" s="5"/>
      <c r="F268" s="5"/>
      <c r="G268" s="6"/>
    </row>
    <row r="269" spans="1:7">
      <c r="A269" s="5"/>
      <c r="F269" s="5"/>
      <c r="G269" s="6"/>
    </row>
    <row r="270" spans="1:7">
      <c r="A270" s="5"/>
      <c r="F270" s="5"/>
      <c r="G270" s="6"/>
    </row>
    <row r="271" spans="1:7">
      <c r="A271" s="5"/>
      <c r="F271" s="5"/>
      <c r="G271" s="6"/>
    </row>
    <row r="272" spans="1:7">
      <c r="A272" s="5"/>
      <c r="F272" s="5"/>
      <c r="G272" s="6"/>
    </row>
    <row r="273" spans="1:7">
      <c r="A273" s="5"/>
      <c r="F273" s="5"/>
      <c r="G273" s="6"/>
    </row>
    <row r="274" spans="1:7">
      <c r="A274" s="5"/>
      <c r="F274" s="5"/>
      <c r="G274" s="6"/>
    </row>
    <row r="275" spans="1:7">
      <c r="A275" s="5"/>
      <c r="F275" s="5"/>
      <c r="G275" s="6"/>
    </row>
    <row r="276" spans="1:7">
      <c r="A276" s="5"/>
      <c r="F276" s="5"/>
      <c r="G276" s="6"/>
    </row>
    <row r="277" spans="1:7">
      <c r="A277" s="5"/>
      <c r="F277" s="5"/>
      <c r="G277" s="6"/>
    </row>
    <row r="278" spans="1:7">
      <c r="A278" s="5"/>
      <c r="F278" s="5"/>
      <c r="G278" s="6"/>
    </row>
    <row r="279" spans="1:7">
      <c r="A279" s="5"/>
      <c r="F279" s="5"/>
      <c r="G279" s="6"/>
    </row>
    <row r="280" spans="1:7">
      <c r="A280" s="5"/>
      <c r="F280" s="5"/>
      <c r="G280" s="6"/>
    </row>
    <row r="281" spans="1:7">
      <c r="A281" s="5"/>
      <c r="F281" s="5"/>
      <c r="G281" s="6"/>
    </row>
    <row r="282" spans="1:7">
      <c r="A282" s="5"/>
      <c r="F282" s="5"/>
      <c r="G282" s="6"/>
    </row>
    <row r="283" spans="1:7">
      <c r="A283" s="5"/>
      <c r="F283" s="5"/>
      <c r="G283" s="6"/>
    </row>
    <row r="284" spans="1:7">
      <c r="A284" s="5"/>
      <c r="F284" s="5"/>
      <c r="G284" s="6"/>
    </row>
    <row r="285" spans="1:7">
      <c r="A285" s="5"/>
      <c r="F285" s="5"/>
      <c r="G285" s="6"/>
    </row>
    <row r="286" spans="1:7">
      <c r="A286" s="5"/>
      <c r="F286" s="5"/>
      <c r="G286" s="6"/>
    </row>
    <row r="287" spans="1:7">
      <c r="A287" s="5"/>
      <c r="F287" s="5"/>
      <c r="G287" s="6"/>
    </row>
    <row r="288" spans="1:7">
      <c r="A288" s="5"/>
      <c r="F288" s="5"/>
      <c r="G288" s="6"/>
    </row>
    <row r="289" spans="1:7">
      <c r="A289" s="5"/>
      <c r="F289" s="5"/>
      <c r="G289" s="6"/>
    </row>
    <row r="290" spans="1:7">
      <c r="A290" s="5"/>
      <c r="F290" s="5"/>
      <c r="G290" s="6"/>
    </row>
    <row r="291" spans="1:7">
      <c r="A291" s="5"/>
      <c r="F291" s="5"/>
      <c r="G291" s="6"/>
    </row>
    <row r="292" spans="1:7">
      <c r="A292" s="5"/>
      <c r="F292" s="5"/>
      <c r="G292" s="6"/>
    </row>
    <row r="293" spans="1:7">
      <c r="A293" s="5"/>
      <c r="F293" s="5"/>
      <c r="G293" s="6"/>
    </row>
    <row r="294" spans="1:7">
      <c r="A294" s="5"/>
      <c r="F294" s="5"/>
      <c r="G294" s="6"/>
    </row>
    <row r="295" spans="1:7">
      <c r="A295" s="5"/>
      <c r="F295" s="5"/>
      <c r="G295" s="6"/>
    </row>
    <row r="296" spans="1:7">
      <c r="A296" s="5"/>
      <c r="F296" s="5"/>
      <c r="G296" s="6"/>
    </row>
    <row r="297" spans="1:7">
      <c r="A297" s="5"/>
      <c r="F297" s="5"/>
      <c r="G297" s="6"/>
    </row>
    <row r="298" spans="1:7">
      <c r="A298" s="5"/>
      <c r="F298" s="5"/>
      <c r="G298" s="6"/>
    </row>
    <row r="299" spans="1:7">
      <c r="A299" s="5"/>
      <c r="F299" s="5"/>
      <c r="G299" s="6"/>
    </row>
    <row r="300" spans="1:7">
      <c r="A300" s="5"/>
      <c r="F300" s="5"/>
      <c r="G300" s="6"/>
    </row>
    <row r="301" spans="1:7">
      <c r="A301" s="5"/>
      <c r="F301" s="5"/>
      <c r="G301" s="6"/>
    </row>
    <row r="302" spans="1:7">
      <c r="A302" s="5"/>
      <c r="F302" s="5"/>
      <c r="G302" s="6"/>
    </row>
    <row r="303" spans="1:7">
      <c r="A303" s="5"/>
      <c r="F303" s="5"/>
      <c r="G303" s="6"/>
    </row>
    <row r="304" spans="1:7">
      <c r="A304" s="5"/>
      <c r="F304" s="5"/>
      <c r="G304" s="6"/>
    </row>
    <row r="305" spans="1:7">
      <c r="A305" s="5"/>
      <c r="F305" s="5"/>
      <c r="G305" s="6"/>
    </row>
    <row r="306" spans="1:7">
      <c r="A306" s="5"/>
      <c r="F306" s="5"/>
      <c r="G306" s="6"/>
    </row>
    <row r="307" spans="1:7">
      <c r="A307" s="5"/>
      <c r="F307" s="5"/>
      <c r="G307" s="6"/>
    </row>
    <row r="308" spans="1:7">
      <c r="A308" s="5"/>
      <c r="F308" s="5"/>
      <c r="G308" s="6"/>
    </row>
    <row r="309" spans="1:7">
      <c r="A309" s="5"/>
      <c r="F309" s="5"/>
      <c r="G309" s="6"/>
    </row>
    <row r="310" spans="1:7">
      <c r="A310" s="5"/>
      <c r="F310" s="5"/>
      <c r="G310" s="6"/>
    </row>
    <row r="311" spans="1:7">
      <c r="A311" s="5"/>
      <c r="F311" s="5"/>
      <c r="G311" s="6"/>
    </row>
    <row r="312" spans="1:7">
      <c r="A312" s="5"/>
      <c r="F312" s="5"/>
      <c r="G312" s="6"/>
    </row>
    <row r="313" spans="1:7">
      <c r="A313" s="5"/>
      <c r="F313" s="5"/>
      <c r="G313" s="6"/>
    </row>
    <row r="314" spans="1:7">
      <c r="A314" s="5"/>
      <c r="F314" s="5"/>
      <c r="G314" s="6"/>
    </row>
    <row r="315" spans="1:7">
      <c r="A315" s="5"/>
      <c r="F315" s="5"/>
      <c r="G315" s="6"/>
    </row>
    <row r="316" spans="1:7">
      <c r="A316" s="5"/>
      <c r="F316" s="5"/>
      <c r="G316" s="6"/>
    </row>
    <row r="317" spans="1:7">
      <c r="A317" s="5"/>
      <c r="F317" s="5"/>
      <c r="G317" s="6"/>
    </row>
    <row r="318" spans="1:7">
      <c r="A318" s="5"/>
      <c r="F318" s="5"/>
      <c r="G318" s="6"/>
    </row>
    <row r="319" spans="1:7">
      <c r="A319" s="5"/>
      <c r="F319" s="5"/>
      <c r="G319" s="6"/>
    </row>
    <row r="320" spans="1:7">
      <c r="A320" s="5"/>
      <c r="F320" s="5"/>
      <c r="G320" s="6"/>
    </row>
    <row r="321" spans="1:7">
      <c r="A321" s="5"/>
      <c r="F321" s="5"/>
      <c r="G321" s="6"/>
    </row>
    <row r="322" spans="1:7">
      <c r="A322" s="5"/>
      <c r="F322" s="5"/>
      <c r="G322" s="6"/>
    </row>
    <row r="323" spans="1:7">
      <c r="A323" s="5"/>
      <c r="F323" s="5"/>
      <c r="G323" s="6"/>
    </row>
    <row r="324" spans="1:7">
      <c r="A324" s="5"/>
      <c r="F324" s="5"/>
      <c r="G324" s="6"/>
    </row>
    <row r="325" spans="1:7">
      <c r="A325" s="5"/>
      <c r="F325" s="5"/>
      <c r="G325" s="6"/>
    </row>
    <row r="326" spans="1:7">
      <c r="A326" s="5"/>
      <c r="F326" s="5"/>
      <c r="G326" s="6"/>
    </row>
    <row r="327" spans="1:7">
      <c r="A327" s="5"/>
      <c r="F327" s="5"/>
      <c r="G327" s="6"/>
    </row>
    <row r="328" spans="1:7">
      <c r="A328" s="5"/>
      <c r="F328" s="5"/>
      <c r="G328" s="6"/>
    </row>
    <row r="329" spans="1:7">
      <c r="A329" s="5"/>
      <c r="F329" s="5"/>
      <c r="G329" s="6"/>
    </row>
    <row r="330" spans="1:7">
      <c r="A330" s="5"/>
      <c r="F330" s="5"/>
      <c r="G330" s="6"/>
    </row>
    <row r="331" spans="1:7">
      <c r="A331" s="5"/>
      <c r="F331" s="5"/>
      <c r="G331" s="6"/>
    </row>
    <row r="332" spans="1:7">
      <c r="A332" s="5"/>
      <c r="F332" s="5"/>
      <c r="G332" s="6"/>
    </row>
    <row r="333" spans="1:7">
      <c r="A333" s="5"/>
      <c r="F333" s="5"/>
      <c r="G333" s="6"/>
    </row>
    <row r="334" spans="1:7">
      <c r="A334" s="5"/>
      <c r="F334" s="5"/>
      <c r="G334" s="6"/>
    </row>
    <row r="335" spans="1:7">
      <c r="A335" s="5"/>
      <c r="F335" s="5"/>
      <c r="G335" s="6"/>
    </row>
    <row r="336" spans="1:7">
      <c r="A336" s="5"/>
      <c r="F336" s="5"/>
      <c r="G336" s="6"/>
    </row>
    <row r="337" spans="1:7">
      <c r="A337" s="5"/>
      <c r="F337" s="5"/>
      <c r="G337" s="6"/>
    </row>
    <row r="338" spans="1:7">
      <c r="A338" s="5"/>
      <c r="F338" s="5"/>
      <c r="G338" s="6"/>
    </row>
    <row r="339" spans="1:7">
      <c r="A339" s="5"/>
      <c r="F339" s="5"/>
      <c r="G339" s="6"/>
    </row>
    <row r="340" spans="1:7">
      <c r="F340" s="5"/>
      <c r="G340" s="6"/>
    </row>
  </sheetData>
  <sheetProtection password="A49F" sheet="1" objects="1" scenarios="1"/>
  <mergeCells count="2">
    <mergeCell ref="A5:A14"/>
    <mergeCell ref="A16:A17"/>
  </mergeCells>
  <pageMargins left="0.7" right="0.7" top="0.75" bottom="0.75" header="0.3" footer="0.3"/>
  <pageSetup scale="84" orientation="portrait"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1:L344"/>
  <sheetViews>
    <sheetView workbookViewId="0">
      <selection activeCell="G20" sqref="G20"/>
    </sheetView>
  </sheetViews>
  <sheetFormatPr defaultRowHeight="15"/>
  <cols>
    <col min="1" max="1" width="45.5703125" customWidth="1"/>
    <col min="2" max="2" width="3.140625" style="5" customWidth="1"/>
    <col min="3" max="3" width="22.42578125" customWidth="1"/>
    <col min="4" max="4" width="9.5703125" style="1" bestFit="1" customWidth="1"/>
    <col min="5" max="5" width="11.140625" style="24" customWidth="1"/>
    <col min="6" max="6" width="9.140625" style="25" customWidth="1"/>
    <col min="7" max="7" width="9.140625" style="23" customWidth="1"/>
    <col min="8" max="12" width="9.140625" style="5"/>
  </cols>
  <sheetData>
    <row r="1" spans="1:12" s="5" customFormat="1" ht="15" customHeight="1">
      <c r="D1" s="6"/>
      <c r="E1" s="24"/>
      <c r="F1" s="26"/>
      <c r="G1" s="17"/>
      <c r="H1" s="11"/>
      <c r="I1" s="21"/>
      <c r="J1" s="21"/>
      <c r="K1" s="21"/>
      <c r="L1" s="21"/>
    </row>
    <row r="2" spans="1:12">
      <c r="A2" s="13" t="s">
        <v>33</v>
      </c>
      <c r="B2" s="7"/>
      <c r="C2" s="2" t="s">
        <v>7</v>
      </c>
      <c r="D2" s="14">
        <v>0.95</v>
      </c>
      <c r="E2" s="78"/>
      <c r="F2" s="26"/>
      <c r="G2" s="17"/>
      <c r="H2" s="11"/>
      <c r="I2" s="21"/>
      <c r="J2" s="21"/>
      <c r="K2" s="21"/>
      <c r="L2" s="21"/>
    </row>
    <row r="3" spans="1:12">
      <c r="A3" s="12"/>
      <c r="B3" s="7"/>
      <c r="C3" s="67"/>
      <c r="D3" s="68"/>
      <c r="E3" s="78"/>
      <c r="F3" s="30"/>
      <c r="G3" s="31"/>
      <c r="H3" s="32"/>
      <c r="I3" s="70"/>
      <c r="J3" s="70"/>
      <c r="K3" s="21"/>
      <c r="L3" s="21"/>
    </row>
    <row r="4" spans="1:12">
      <c r="A4" s="12" t="s">
        <v>11</v>
      </c>
      <c r="B4" s="7"/>
      <c r="C4" s="64" t="s">
        <v>58</v>
      </c>
      <c r="D4" s="60"/>
      <c r="E4" s="78"/>
      <c r="F4" s="30"/>
      <c r="G4" s="31"/>
      <c r="H4" s="32"/>
      <c r="I4" s="70"/>
      <c r="J4" s="70"/>
      <c r="K4" s="21"/>
      <c r="L4" s="21"/>
    </row>
    <row r="5" spans="1:12">
      <c r="A5" s="126" t="s">
        <v>59</v>
      </c>
      <c r="B5" s="7"/>
      <c r="C5" s="69"/>
      <c r="D5" s="20" t="s">
        <v>26</v>
      </c>
      <c r="E5" s="74" t="s">
        <v>27</v>
      </c>
      <c r="F5" s="30"/>
      <c r="G5" s="31"/>
      <c r="H5" s="32"/>
      <c r="I5" s="70"/>
      <c r="J5" s="70"/>
      <c r="K5" s="21"/>
      <c r="L5" s="21"/>
    </row>
    <row r="6" spans="1:12">
      <c r="A6" s="127"/>
      <c r="B6" s="7"/>
      <c r="C6" s="55" t="s">
        <v>1</v>
      </c>
      <c r="D6" s="20">
        <v>15</v>
      </c>
      <c r="E6" s="74">
        <v>15</v>
      </c>
      <c r="F6" s="30"/>
      <c r="G6" s="31"/>
      <c r="H6" s="32"/>
      <c r="I6" s="70"/>
      <c r="J6" s="70"/>
      <c r="K6" s="21"/>
      <c r="L6" s="21"/>
    </row>
    <row r="7" spans="1:12">
      <c r="A7" s="127"/>
      <c r="B7" s="7"/>
      <c r="C7" s="55" t="s">
        <v>2</v>
      </c>
      <c r="D7" s="76">
        <v>33.799999999999997</v>
      </c>
      <c r="E7" s="77">
        <v>22.4</v>
      </c>
      <c r="F7" s="30"/>
      <c r="G7" s="31"/>
      <c r="H7" s="32"/>
      <c r="I7" s="70"/>
      <c r="J7" s="70"/>
      <c r="K7" s="21"/>
      <c r="L7" s="21"/>
    </row>
    <row r="8" spans="1:12">
      <c r="A8" s="127"/>
      <c r="B8" s="7"/>
      <c r="C8" s="55" t="s">
        <v>5</v>
      </c>
      <c r="D8" s="76">
        <v>1.69</v>
      </c>
      <c r="E8" s="76">
        <v>1.75</v>
      </c>
      <c r="F8" s="30"/>
      <c r="G8" s="31"/>
      <c r="H8" s="32"/>
      <c r="I8" s="70"/>
      <c r="J8" s="70"/>
      <c r="K8" s="21"/>
      <c r="L8" s="21"/>
    </row>
    <row r="9" spans="1:12">
      <c r="A9" s="127"/>
      <c r="B9" s="7"/>
      <c r="C9" s="27"/>
      <c r="D9" s="56"/>
      <c r="E9" s="56"/>
      <c r="F9" s="30" t="s">
        <v>28</v>
      </c>
      <c r="G9" s="31">
        <f>IF(D6&gt;=30,1,0)</f>
        <v>0</v>
      </c>
      <c r="H9" s="32"/>
      <c r="I9" s="70"/>
      <c r="J9" s="70"/>
      <c r="K9" s="21"/>
      <c r="L9" s="21"/>
    </row>
    <row r="10" spans="1:12">
      <c r="A10" s="127"/>
      <c r="B10" s="7"/>
      <c r="C10" s="34" t="s">
        <v>12</v>
      </c>
      <c r="D10" s="56"/>
      <c r="E10" s="56"/>
      <c r="F10" s="30" t="s">
        <v>29</v>
      </c>
      <c r="G10" s="31">
        <f>IF(E6&gt;=30,1,0)</f>
        <v>0</v>
      </c>
      <c r="H10" s="32"/>
      <c r="I10" s="70"/>
      <c r="J10" s="70"/>
      <c r="K10" s="21"/>
      <c r="L10" s="21"/>
    </row>
    <row r="11" spans="1:12">
      <c r="A11" s="127"/>
      <c r="B11" s="7"/>
      <c r="C11" s="101"/>
      <c r="D11" s="104" t="s">
        <v>26</v>
      </c>
      <c r="E11" s="105" t="s">
        <v>27</v>
      </c>
      <c r="F11" s="30"/>
      <c r="G11" s="31">
        <f>SUM(G9:G10)</f>
        <v>0</v>
      </c>
      <c r="H11" s="32"/>
      <c r="I11" s="70"/>
      <c r="J11" s="70"/>
      <c r="K11" s="21"/>
      <c r="L11" s="21"/>
    </row>
    <row r="12" spans="1:12">
      <c r="A12" s="127"/>
      <c r="C12" s="87" t="s">
        <v>6</v>
      </c>
      <c r="D12" s="97">
        <f>D8/SQRT(D6)</f>
        <v>0.43635612367270227</v>
      </c>
      <c r="E12" s="88">
        <f>E8/SQRT(E6)</f>
        <v>0.45184805705753195</v>
      </c>
      <c r="F12" s="30"/>
      <c r="G12" s="31" t="str">
        <f>IF(G11&lt;2,"t","Z")</f>
        <v>t</v>
      </c>
      <c r="H12" s="32"/>
      <c r="I12" s="70"/>
      <c r="J12" s="70"/>
      <c r="K12" s="21"/>
      <c r="L12" s="21"/>
    </row>
    <row r="13" spans="1:12">
      <c r="A13" s="127"/>
      <c r="C13" s="89"/>
      <c r="D13" s="96"/>
      <c r="E13" s="90"/>
      <c r="F13" s="30"/>
      <c r="G13" s="31"/>
      <c r="H13" s="32"/>
      <c r="I13" s="70"/>
      <c r="J13" s="70"/>
      <c r="K13" s="21"/>
      <c r="L13" s="21"/>
    </row>
    <row r="14" spans="1:12">
      <c r="A14" s="128"/>
      <c r="C14" s="89" t="str">
        <f>G12</f>
        <v>t</v>
      </c>
      <c r="D14" s="96">
        <f>IF(C14="Z",ABS(NORMSINV((1-D2)/2)),TINV(1-D2,D6+E6-2))</f>
        <v>2.0484071146628864</v>
      </c>
      <c r="E14" s="90"/>
      <c r="F14" s="30"/>
      <c r="G14" s="31"/>
      <c r="H14" s="32"/>
      <c r="I14" s="70"/>
      <c r="J14" s="70"/>
      <c r="K14" s="21"/>
      <c r="L14" s="21"/>
    </row>
    <row r="15" spans="1:12">
      <c r="A15" s="5"/>
      <c r="C15" s="89" t="s">
        <v>30</v>
      </c>
      <c r="D15" s="96">
        <f>SQRT(((D6-1)*D8^2+(E6-1)*E8^2)/(D6+E6-2))</f>
        <v>1.7202616080119906</v>
      </c>
      <c r="E15" s="98"/>
      <c r="F15" s="30"/>
      <c r="G15" s="31"/>
      <c r="H15" s="32"/>
      <c r="I15" s="70"/>
      <c r="J15" s="70"/>
      <c r="K15" s="21"/>
      <c r="L15" s="21"/>
    </row>
    <row r="16" spans="1:12">
      <c r="A16" s="129"/>
      <c r="C16" s="89" t="s">
        <v>8</v>
      </c>
      <c r="D16" s="96">
        <f>D14*D15*SQRT((1/D6)+(1/E6))</f>
        <v>1.2867084141956093</v>
      </c>
      <c r="E16" s="98"/>
      <c r="F16" s="36"/>
      <c r="G16" s="37"/>
      <c r="H16" s="70"/>
      <c r="I16" s="70"/>
      <c r="J16" s="70"/>
      <c r="K16" s="21"/>
      <c r="L16" s="21"/>
    </row>
    <row r="17" spans="1:12">
      <c r="A17" s="129"/>
      <c r="C17" s="89" t="s">
        <v>31</v>
      </c>
      <c r="D17" s="96">
        <f>D7-E7</f>
        <v>11.399999999999999</v>
      </c>
      <c r="E17" s="98"/>
      <c r="F17" s="36"/>
      <c r="G17" s="37"/>
      <c r="H17" s="70"/>
      <c r="I17" s="70"/>
      <c r="J17" s="70"/>
      <c r="K17" s="21"/>
      <c r="L17" s="21"/>
    </row>
    <row r="18" spans="1:12">
      <c r="A18" s="5"/>
      <c r="C18" s="89" t="s">
        <v>9</v>
      </c>
      <c r="D18" s="96">
        <f>D17-D16</f>
        <v>10.11329158580439</v>
      </c>
      <c r="E18" s="98"/>
      <c r="F18" s="36"/>
      <c r="G18" s="37"/>
      <c r="H18" s="70"/>
      <c r="I18" s="70"/>
      <c r="J18" s="70"/>
      <c r="K18" s="21"/>
      <c r="L18" s="21"/>
    </row>
    <row r="19" spans="1:12">
      <c r="A19" s="5"/>
      <c r="C19" s="91" t="s">
        <v>10</v>
      </c>
      <c r="D19" s="99">
        <f>D17+D16</f>
        <v>12.686708414195607</v>
      </c>
      <c r="E19" s="100"/>
      <c r="F19" s="36"/>
      <c r="G19" s="37"/>
      <c r="H19" s="70"/>
      <c r="I19" s="70"/>
      <c r="J19" s="70"/>
      <c r="K19" s="21"/>
      <c r="L19" s="21"/>
    </row>
    <row r="20" spans="1:12">
      <c r="A20" s="5"/>
      <c r="C20" s="33"/>
      <c r="D20" s="38"/>
      <c r="E20" s="29"/>
      <c r="F20" s="36"/>
      <c r="G20" s="37"/>
      <c r="H20" s="70"/>
      <c r="I20" s="70"/>
      <c r="J20" s="70"/>
      <c r="K20" s="21"/>
      <c r="L20" s="21"/>
    </row>
    <row r="21" spans="1:12">
      <c r="A21" s="5"/>
      <c r="C21" s="33"/>
      <c r="D21" s="38"/>
      <c r="E21" s="29"/>
      <c r="F21" s="36"/>
      <c r="G21" s="37"/>
      <c r="H21" s="70"/>
      <c r="I21" s="70"/>
      <c r="J21" s="70"/>
      <c r="K21" s="21"/>
      <c r="L21" s="21"/>
    </row>
    <row r="22" spans="1:12">
      <c r="A22" s="5"/>
      <c r="C22" s="33"/>
      <c r="D22" s="38"/>
      <c r="E22" s="29"/>
      <c r="H22" s="21"/>
      <c r="I22" s="21"/>
      <c r="J22" s="21"/>
      <c r="K22" s="21"/>
      <c r="L22" s="21"/>
    </row>
    <row r="23" spans="1:12">
      <c r="A23" s="5"/>
      <c r="C23" s="33"/>
      <c r="D23" s="38"/>
      <c r="E23" s="29"/>
      <c r="H23" s="21"/>
      <c r="I23" s="21"/>
      <c r="J23" s="21"/>
      <c r="K23" s="21"/>
      <c r="L23" s="21"/>
    </row>
    <row r="24" spans="1:12">
      <c r="A24" s="5"/>
      <c r="C24" s="33"/>
      <c r="D24" s="39" t="s">
        <v>21</v>
      </c>
      <c r="E24" s="29"/>
    </row>
    <row r="25" spans="1:12">
      <c r="A25" s="5"/>
      <c r="C25" s="33"/>
      <c r="D25" s="38"/>
      <c r="E25" s="29"/>
    </row>
    <row r="26" spans="1:12">
      <c r="A26" s="5"/>
      <c r="C26" s="5"/>
      <c r="D26" s="6"/>
    </row>
    <row r="27" spans="1:12">
      <c r="A27" s="5"/>
      <c r="C27" s="5"/>
      <c r="D27" s="6"/>
    </row>
    <row r="28" spans="1:12">
      <c r="A28" s="5"/>
      <c r="C28" s="5"/>
      <c r="D28" s="6"/>
    </row>
    <row r="29" spans="1:12">
      <c r="A29" s="5"/>
      <c r="C29" s="5"/>
      <c r="D29" s="6"/>
    </row>
    <row r="30" spans="1:12">
      <c r="A30" s="5"/>
      <c r="C30" s="5"/>
      <c r="D30" s="6"/>
    </row>
    <row r="31" spans="1:12">
      <c r="A31" s="5"/>
      <c r="C31" s="5"/>
      <c r="D31" s="6"/>
    </row>
    <row r="32" spans="1:12">
      <c r="A32" s="5"/>
      <c r="C32" s="5"/>
      <c r="D32" s="6"/>
    </row>
    <row r="33" spans="1:4">
      <c r="A33" s="5"/>
      <c r="C33" s="5"/>
      <c r="D33" s="6"/>
    </row>
    <row r="34" spans="1:4">
      <c r="A34" s="5"/>
      <c r="C34" s="5"/>
      <c r="D34" s="6"/>
    </row>
    <row r="35" spans="1:4">
      <c r="A35" s="5"/>
      <c r="C35" s="5"/>
      <c r="D35" s="6"/>
    </row>
    <row r="36" spans="1:4">
      <c r="A36" s="5"/>
      <c r="C36" s="5"/>
      <c r="D36" s="6"/>
    </row>
    <row r="37" spans="1:4">
      <c r="A37" s="5"/>
      <c r="C37" s="5"/>
      <c r="D37" s="6"/>
    </row>
    <row r="38" spans="1:4">
      <c r="A38" s="5"/>
      <c r="C38" s="5"/>
      <c r="D38" s="6"/>
    </row>
    <row r="39" spans="1:4">
      <c r="A39" s="5"/>
      <c r="C39" s="5"/>
      <c r="D39" s="6"/>
    </row>
    <row r="40" spans="1:4">
      <c r="A40" s="5"/>
      <c r="C40" s="5"/>
      <c r="D40" s="6"/>
    </row>
    <row r="41" spans="1:4">
      <c r="A41" s="5"/>
      <c r="C41" s="5"/>
      <c r="D41" s="6"/>
    </row>
    <row r="42" spans="1:4">
      <c r="A42" s="5"/>
      <c r="C42" s="5"/>
      <c r="D42" s="6"/>
    </row>
    <row r="43" spans="1:4">
      <c r="A43" s="5"/>
      <c r="C43" s="5"/>
      <c r="D43" s="6"/>
    </row>
    <row r="44" spans="1:4">
      <c r="A44" s="5"/>
      <c r="C44" s="5"/>
      <c r="D44" s="6"/>
    </row>
    <row r="45" spans="1:4">
      <c r="A45" s="5"/>
      <c r="C45" s="5"/>
      <c r="D45" s="6"/>
    </row>
    <row r="46" spans="1:4">
      <c r="A46" s="5"/>
      <c r="C46" s="5"/>
      <c r="D46" s="6"/>
    </row>
    <row r="47" spans="1:4">
      <c r="A47" s="5"/>
      <c r="C47" s="5"/>
      <c r="D47" s="6"/>
    </row>
    <row r="48" spans="1:4">
      <c r="A48" s="5"/>
      <c r="C48" s="5"/>
      <c r="D48" s="6"/>
    </row>
    <row r="49" spans="1:4">
      <c r="A49" s="5"/>
      <c r="C49" s="5"/>
      <c r="D49" s="6"/>
    </row>
    <row r="50" spans="1:4">
      <c r="A50" s="5"/>
      <c r="C50" s="5"/>
      <c r="D50" s="6"/>
    </row>
    <row r="51" spans="1:4">
      <c r="A51" s="5"/>
      <c r="C51" s="5"/>
      <c r="D51" s="6"/>
    </row>
    <row r="52" spans="1:4">
      <c r="A52" s="5"/>
      <c r="C52" s="5"/>
      <c r="D52" s="6"/>
    </row>
    <row r="53" spans="1:4">
      <c r="A53" s="5"/>
      <c r="C53" s="5"/>
      <c r="D53" s="6"/>
    </row>
    <row r="54" spans="1:4">
      <c r="A54" s="5"/>
      <c r="C54" s="5"/>
      <c r="D54" s="6"/>
    </row>
    <row r="55" spans="1:4">
      <c r="A55" s="5"/>
      <c r="C55" s="5"/>
      <c r="D55" s="6"/>
    </row>
    <row r="56" spans="1:4">
      <c r="A56" s="5"/>
      <c r="C56" s="5"/>
      <c r="D56" s="6"/>
    </row>
    <row r="57" spans="1:4">
      <c r="A57" s="5"/>
      <c r="C57" s="5"/>
      <c r="D57" s="6"/>
    </row>
    <row r="58" spans="1:4">
      <c r="A58" s="5"/>
      <c r="C58" s="5"/>
      <c r="D58" s="6"/>
    </row>
    <row r="59" spans="1:4">
      <c r="A59" s="5"/>
      <c r="C59" s="5"/>
      <c r="D59" s="6"/>
    </row>
    <row r="60" spans="1:4">
      <c r="A60" s="5"/>
      <c r="C60" s="5"/>
      <c r="D60" s="6"/>
    </row>
    <row r="61" spans="1:4">
      <c r="A61" s="5"/>
      <c r="C61" s="5"/>
      <c r="D61" s="6"/>
    </row>
    <row r="62" spans="1:4">
      <c r="A62" s="5"/>
      <c r="C62" s="5"/>
      <c r="D62" s="6"/>
    </row>
    <row r="63" spans="1:4">
      <c r="A63" s="5"/>
      <c r="C63" s="5"/>
      <c r="D63" s="6"/>
    </row>
    <row r="64" spans="1:4">
      <c r="A64" s="5"/>
      <c r="C64" s="5"/>
      <c r="D64" s="6"/>
    </row>
    <row r="65" spans="1:4">
      <c r="A65" s="5"/>
      <c r="C65" s="5"/>
      <c r="D65" s="6"/>
    </row>
    <row r="66" spans="1:4">
      <c r="A66" s="5"/>
      <c r="C66" s="5"/>
      <c r="D66" s="6"/>
    </row>
    <row r="67" spans="1:4">
      <c r="A67" s="5"/>
      <c r="C67" s="5"/>
      <c r="D67" s="6"/>
    </row>
    <row r="68" spans="1:4">
      <c r="A68" s="5"/>
      <c r="C68" s="5"/>
      <c r="D68" s="6"/>
    </row>
    <row r="69" spans="1:4">
      <c r="A69" s="5"/>
      <c r="C69" s="5"/>
      <c r="D69" s="6"/>
    </row>
    <row r="70" spans="1:4">
      <c r="A70" s="5"/>
      <c r="C70" s="5"/>
      <c r="D70" s="6"/>
    </row>
    <row r="71" spans="1:4">
      <c r="A71" s="5"/>
      <c r="C71" s="5"/>
      <c r="D71" s="6"/>
    </row>
    <row r="72" spans="1:4">
      <c r="A72" s="5"/>
      <c r="C72" s="5"/>
      <c r="D72" s="6"/>
    </row>
    <row r="73" spans="1:4">
      <c r="A73" s="5"/>
      <c r="C73" s="5"/>
      <c r="D73" s="6"/>
    </row>
    <row r="74" spans="1:4">
      <c r="A74" s="5"/>
      <c r="C74" s="5"/>
      <c r="D74" s="6"/>
    </row>
    <row r="75" spans="1:4">
      <c r="A75" s="5"/>
      <c r="C75" s="5"/>
      <c r="D75" s="6"/>
    </row>
    <row r="76" spans="1:4">
      <c r="A76" s="5"/>
      <c r="C76" s="5"/>
      <c r="D76" s="6"/>
    </row>
    <row r="77" spans="1:4">
      <c r="A77" s="5"/>
      <c r="C77" s="5"/>
      <c r="D77" s="6"/>
    </row>
    <row r="78" spans="1:4">
      <c r="A78" s="5"/>
      <c r="C78" s="5"/>
      <c r="D78" s="6"/>
    </row>
    <row r="79" spans="1:4">
      <c r="A79" s="5"/>
      <c r="C79" s="5"/>
      <c r="D79" s="6"/>
    </row>
    <row r="80" spans="1:4">
      <c r="A80" s="5"/>
      <c r="C80" s="5"/>
      <c r="D80" s="6"/>
    </row>
    <row r="81" spans="1:4">
      <c r="A81" s="5"/>
      <c r="C81" s="5"/>
      <c r="D81" s="6"/>
    </row>
    <row r="82" spans="1:4">
      <c r="A82" s="5"/>
      <c r="C82" s="5"/>
      <c r="D82" s="6"/>
    </row>
    <row r="83" spans="1:4">
      <c r="A83" s="5"/>
      <c r="C83" s="5"/>
      <c r="D83" s="6"/>
    </row>
    <row r="84" spans="1:4">
      <c r="A84" s="5"/>
      <c r="C84" s="5"/>
      <c r="D84" s="6"/>
    </row>
    <row r="85" spans="1:4">
      <c r="A85" s="5"/>
      <c r="C85" s="5"/>
      <c r="D85" s="6"/>
    </row>
    <row r="86" spans="1:4">
      <c r="A86" s="5"/>
      <c r="C86" s="5"/>
      <c r="D86" s="6"/>
    </row>
    <row r="87" spans="1:4">
      <c r="A87" s="5"/>
      <c r="C87" s="5"/>
      <c r="D87" s="6"/>
    </row>
    <row r="88" spans="1:4">
      <c r="A88" s="5"/>
      <c r="C88" s="5"/>
      <c r="D88" s="6"/>
    </row>
    <row r="89" spans="1:4">
      <c r="A89" s="5"/>
      <c r="C89" s="5"/>
      <c r="D89" s="6"/>
    </row>
    <row r="90" spans="1:4">
      <c r="A90" s="5"/>
      <c r="C90" s="5"/>
      <c r="D90" s="6"/>
    </row>
    <row r="91" spans="1:4">
      <c r="A91" s="5"/>
      <c r="C91" s="5"/>
      <c r="D91" s="6"/>
    </row>
    <row r="92" spans="1:4">
      <c r="A92" s="5"/>
      <c r="C92" s="5"/>
      <c r="D92" s="6"/>
    </row>
    <row r="93" spans="1:4">
      <c r="A93" s="5"/>
      <c r="C93" s="5"/>
      <c r="D93" s="6"/>
    </row>
    <row r="94" spans="1:4">
      <c r="A94" s="5"/>
      <c r="C94" s="5"/>
      <c r="D94" s="6"/>
    </row>
    <row r="95" spans="1:4">
      <c r="A95" s="5"/>
      <c r="C95" s="5"/>
      <c r="D95" s="6"/>
    </row>
    <row r="96" spans="1:4">
      <c r="A96" s="5"/>
      <c r="C96" s="5"/>
      <c r="D96" s="6"/>
    </row>
    <row r="97" spans="1:4">
      <c r="A97" s="5"/>
      <c r="C97" s="5"/>
      <c r="D97" s="6"/>
    </row>
    <row r="98" spans="1:4">
      <c r="A98" s="5"/>
      <c r="C98" s="5"/>
      <c r="D98" s="6"/>
    </row>
    <row r="99" spans="1:4">
      <c r="A99" s="5"/>
      <c r="C99" s="5"/>
      <c r="D99" s="6"/>
    </row>
    <row r="100" spans="1:4">
      <c r="A100" s="5"/>
      <c r="C100" s="5"/>
      <c r="D100" s="6"/>
    </row>
    <row r="101" spans="1:4">
      <c r="A101" s="5"/>
      <c r="C101" s="5"/>
      <c r="D101" s="6"/>
    </row>
    <row r="102" spans="1:4">
      <c r="A102" s="5"/>
      <c r="C102" s="5"/>
      <c r="D102" s="6"/>
    </row>
    <row r="103" spans="1:4">
      <c r="A103" s="5"/>
      <c r="C103" s="5"/>
      <c r="D103" s="6"/>
    </row>
    <row r="104" spans="1:4">
      <c r="A104" s="5"/>
      <c r="C104" s="5"/>
      <c r="D104" s="6"/>
    </row>
    <row r="105" spans="1:4">
      <c r="A105" s="5"/>
      <c r="C105" s="5"/>
      <c r="D105" s="6"/>
    </row>
    <row r="106" spans="1:4">
      <c r="A106" s="5"/>
      <c r="C106" s="5"/>
      <c r="D106" s="6"/>
    </row>
    <row r="107" spans="1:4">
      <c r="A107" s="5"/>
      <c r="C107" s="5"/>
      <c r="D107" s="6"/>
    </row>
    <row r="108" spans="1:4">
      <c r="A108" s="5"/>
      <c r="C108" s="5"/>
      <c r="D108" s="6"/>
    </row>
    <row r="109" spans="1:4">
      <c r="A109" s="5"/>
      <c r="C109" s="5"/>
      <c r="D109" s="6"/>
    </row>
    <row r="110" spans="1:4">
      <c r="A110" s="5"/>
      <c r="C110" s="5"/>
      <c r="D110" s="6"/>
    </row>
    <row r="111" spans="1:4">
      <c r="A111" s="5"/>
      <c r="C111" s="5"/>
      <c r="D111" s="6"/>
    </row>
    <row r="112" spans="1:4">
      <c r="A112" s="5"/>
      <c r="C112" s="5"/>
      <c r="D112" s="6"/>
    </row>
    <row r="113" spans="1:4">
      <c r="A113" s="5"/>
      <c r="C113" s="5"/>
      <c r="D113" s="6"/>
    </row>
    <row r="114" spans="1:4">
      <c r="A114" s="5"/>
      <c r="C114" s="5"/>
      <c r="D114" s="6"/>
    </row>
    <row r="115" spans="1:4">
      <c r="A115" s="5"/>
      <c r="C115" s="5"/>
      <c r="D115" s="6"/>
    </row>
    <row r="116" spans="1:4">
      <c r="A116" s="5"/>
      <c r="C116" s="5"/>
      <c r="D116" s="6"/>
    </row>
    <row r="117" spans="1:4">
      <c r="A117" s="5"/>
      <c r="C117" s="5"/>
      <c r="D117" s="6"/>
    </row>
    <row r="118" spans="1:4">
      <c r="A118" s="5"/>
      <c r="C118" s="5"/>
      <c r="D118" s="6"/>
    </row>
    <row r="119" spans="1:4">
      <c r="A119" s="5"/>
      <c r="C119" s="5"/>
      <c r="D119" s="6"/>
    </row>
    <row r="120" spans="1:4">
      <c r="A120" s="5"/>
      <c r="C120" s="5"/>
      <c r="D120" s="6"/>
    </row>
    <row r="121" spans="1:4">
      <c r="A121" s="5"/>
      <c r="C121" s="5"/>
      <c r="D121" s="6"/>
    </row>
    <row r="122" spans="1:4">
      <c r="A122" s="5"/>
      <c r="C122" s="5"/>
      <c r="D122" s="6"/>
    </row>
    <row r="123" spans="1:4">
      <c r="A123" s="5"/>
      <c r="C123" s="5"/>
      <c r="D123" s="6"/>
    </row>
    <row r="124" spans="1:4">
      <c r="A124" s="5"/>
      <c r="C124" s="5"/>
      <c r="D124" s="6"/>
    </row>
    <row r="125" spans="1:4">
      <c r="A125" s="5"/>
      <c r="C125" s="5"/>
      <c r="D125" s="6"/>
    </row>
    <row r="126" spans="1:4">
      <c r="A126" s="5"/>
      <c r="C126" s="5"/>
      <c r="D126" s="6"/>
    </row>
    <row r="127" spans="1:4">
      <c r="A127" s="5"/>
      <c r="C127" s="5"/>
      <c r="D127" s="6"/>
    </row>
    <row r="128" spans="1:4">
      <c r="A128" s="5"/>
      <c r="C128" s="5"/>
      <c r="D128" s="6"/>
    </row>
    <row r="129" spans="1:4">
      <c r="A129" s="5"/>
      <c r="C129" s="5"/>
      <c r="D129" s="6"/>
    </row>
    <row r="130" spans="1:4">
      <c r="A130" s="5"/>
      <c r="C130" s="5"/>
      <c r="D130" s="6"/>
    </row>
    <row r="131" spans="1:4">
      <c r="A131" s="5"/>
      <c r="C131" s="5"/>
      <c r="D131" s="6"/>
    </row>
    <row r="132" spans="1:4">
      <c r="A132" s="5"/>
      <c r="C132" s="5"/>
      <c r="D132" s="6"/>
    </row>
    <row r="133" spans="1:4">
      <c r="A133" s="5"/>
      <c r="C133" s="5"/>
      <c r="D133" s="6"/>
    </row>
    <row r="134" spans="1:4">
      <c r="A134" s="5"/>
      <c r="C134" s="5"/>
      <c r="D134" s="6"/>
    </row>
    <row r="135" spans="1:4">
      <c r="A135" s="5"/>
      <c r="C135" s="5"/>
      <c r="D135" s="6"/>
    </row>
    <row r="136" spans="1:4">
      <c r="A136" s="5"/>
      <c r="C136" s="5"/>
      <c r="D136" s="6"/>
    </row>
    <row r="137" spans="1:4">
      <c r="A137" s="5"/>
      <c r="C137" s="5"/>
      <c r="D137" s="6"/>
    </row>
    <row r="138" spans="1:4">
      <c r="A138" s="5"/>
      <c r="C138" s="5"/>
      <c r="D138" s="6"/>
    </row>
    <row r="139" spans="1:4">
      <c r="A139" s="5"/>
      <c r="C139" s="5"/>
      <c r="D139" s="6"/>
    </row>
    <row r="140" spans="1:4">
      <c r="A140" s="5"/>
      <c r="C140" s="5"/>
      <c r="D140" s="6"/>
    </row>
    <row r="141" spans="1:4">
      <c r="A141" s="5"/>
      <c r="C141" s="5"/>
      <c r="D141" s="6"/>
    </row>
    <row r="142" spans="1:4">
      <c r="A142" s="5"/>
      <c r="C142" s="5"/>
      <c r="D142" s="6"/>
    </row>
    <row r="143" spans="1:4">
      <c r="A143" s="5"/>
      <c r="C143" s="5"/>
      <c r="D143" s="6"/>
    </row>
    <row r="144" spans="1:4">
      <c r="A144" s="5"/>
      <c r="C144" s="5"/>
      <c r="D144" s="6"/>
    </row>
    <row r="145" spans="1:4">
      <c r="A145" s="5"/>
      <c r="C145" s="5"/>
      <c r="D145" s="6"/>
    </row>
    <row r="146" spans="1:4">
      <c r="A146" s="5"/>
      <c r="C146" s="5"/>
      <c r="D146" s="6"/>
    </row>
    <row r="147" spans="1:4">
      <c r="A147" s="5"/>
      <c r="C147" s="5"/>
      <c r="D147" s="6"/>
    </row>
    <row r="148" spans="1:4">
      <c r="A148" s="5"/>
      <c r="C148" s="5"/>
      <c r="D148" s="6"/>
    </row>
    <row r="149" spans="1:4">
      <c r="A149" s="5"/>
      <c r="C149" s="5"/>
      <c r="D149" s="6"/>
    </row>
    <row r="150" spans="1:4">
      <c r="A150" s="5"/>
      <c r="C150" s="5"/>
      <c r="D150" s="6"/>
    </row>
    <row r="151" spans="1:4">
      <c r="A151" s="5"/>
      <c r="C151" s="5"/>
      <c r="D151" s="6"/>
    </row>
    <row r="152" spans="1:4">
      <c r="A152" s="5"/>
      <c r="C152" s="5"/>
      <c r="D152" s="6"/>
    </row>
    <row r="153" spans="1:4">
      <c r="A153" s="5"/>
      <c r="C153" s="5"/>
      <c r="D153" s="6"/>
    </row>
    <row r="154" spans="1:4">
      <c r="A154" s="5"/>
      <c r="C154" s="5"/>
      <c r="D154" s="6"/>
    </row>
    <row r="155" spans="1:4">
      <c r="A155" s="5"/>
      <c r="C155" s="5"/>
      <c r="D155" s="6"/>
    </row>
    <row r="156" spans="1:4">
      <c r="A156" s="5"/>
      <c r="C156" s="5"/>
      <c r="D156" s="6"/>
    </row>
    <row r="157" spans="1:4">
      <c r="A157" s="5"/>
      <c r="C157" s="5"/>
      <c r="D157" s="6"/>
    </row>
    <row r="158" spans="1:4">
      <c r="A158" s="5"/>
      <c r="C158" s="5"/>
      <c r="D158" s="6"/>
    </row>
    <row r="159" spans="1:4">
      <c r="A159" s="5"/>
      <c r="C159" s="5"/>
      <c r="D159" s="6"/>
    </row>
    <row r="160" spans="1:4">
      <c r="A160" s="5"/>
      <c r="C160" s="5"/>
      <c r="D160" s="6"/>
    </row>
    <row r="161" spans="1:4">
      <c r="A161" s="5"/>
      <c r="C161" s="5"/>
      <c r="D161" s="6"/>
    </row>
    <row r="162" spans="1:4">
      <c r="A162" s="5"/>
      <c r="C162" s="5"/>
      <c r="D162" s="6"/>
    </row>
    <row r="163" spans="1:4">
      <c r="A163" s="5"/>
      <c r="C163" s="5"/>
      <c r="D163" s="6"/>
    </row>
    <row r="164" spans="1:4">
      <c r="A164" s="5"/>
      <c r="C164" s="5"/>
      <c r="D164" s="6"/>
    </row>
    <row r="165" spans="1:4">
      <c r="A165" s="5"/>
      <c r="C165" s="5"/>
      <c r="D165" s="6"/>
    </row>
    <row r="166" spans="1:4">
      <c r="A166" s="5"/>
      <c r="C166" s="5"/>
      <c r="D166" s="6"/>
    </row>
    <row r="167" spans="1:4">
      <c r="A167" s="5"/>
      <c r="C167" s="5"/>
      <c r="D167" s="6"/>
    </row>
    <row r="168" spans="1:4">
      <c r="A168" s="5"/>
      <c r="C168" s="5"/>
      <c r="D168" s="6"/>
    </row>
    <row r="169" spans="1:4">
      <c r="A169" s="5"/>
      <c r="C169" s="5"/>
      <c r="D169" s="6"/>
    </row>
    <row r="170" spans="1:4">
      <c r="A170" s="5"/>
      <c r="C170" s="5"/>
      <c r="D170" s="6"/>
    </row>
    <row r="171" spans="1:4">
      <c r="A171" s="5"/>
      <c r="C171" s="5"/>
      <c r="D171" s="6"/>
    </row>
    <row r="172" spans="1:4">
      <c r="A172" s="5"/>
      <c r="C172" s="5"/>
      <c r="D172" s="6"/>
    </row>
    <row r="173" spans="1:4">
      <c r="A173" s="5"/>
      <c r="C173" s="5"/>
      <c r="D173" s="6"/>
    </row>
    <row r="174" spans="1:4">
      <c r="A174" s="5"/>
      <c r="C174" s="5"/>
      <c r="D174" s="6"/>
    </row>
    <row r="175" spans="1:4">
      <c r="A175" s="5"/>
      <c r="C175" s="5"/>
      <c r="D175" s="6"/>
    </row>
    <row r="176" spans="1:4">
      <c r="A176" s="5"/>
      <c r="C176" s="5"/>
      <c r="D176" s="6"/>
    </row>
    <row r="177" spans="1:4">
      <c r="A177" s="5"/>
      <c r="C177" s="5"/>
      <c r="D177" s="6"/>
    </row>
    <row r="178" spans="1:4">
      <c r="A178" s="5"/>
      <c r="C178" s="5"/>
      <c r="D178" s="6"/>
    </row>
    <row r="179" spans="1:4">
      <c r="A179" s="5"/>
      <c r="C179" s="5"/>
      <c r="D179" s="6"/>
    </row>
    <row r="180" spans="1:4">
      <c r="A180" s="5"/>
      <c r="C180" s="5"/>
      <c r="D180" s="6"/>
    </row>
    <row r="181" spans="1:4">
      <c r="A181" s="5"/>
      <c r="C181" s="5"/>
      <c r="D181" s="6"/>
    </row>
    <row r="182" spans="1:4">
      <c r="A182" s="5"/>
      <c r="C182" s="5"/>
      <c r="D182" s="6"/>
    </row>
    <row r="183" spans="1:4">
      <c r="A183" s="5"/>
      <c r="C183" s="5"/>
      <c r="D183" s="6"/>
    </row>
    <row r="184" spans="1:4">
      <c r="A184" s="5"/>
      <c r="C184" s="5"/>
      <c r="D184" s="6"/>
    </row>
    <row r="185" spans="1:4">
      <c r="A185" s="5"/>
      <c r="C185" s="5"/>
      <c r="D185" s="6"/>
    </row>
    <row r="186" spans="1:4">
      <c r="A186" s="5"/>
      <c r="C186" s="5"/>
      <c r="D186" s="6"/>
    </row>
    <row r="187" spans="1:4">
      <c r="A187" s="5"/>
      <c r="C187" s="5"/>
      <c r="D187" s="6"/>
    </row>
    <row r="188" spans="1:4">
      <c r="A188" s="5"/>
      <c r="C188" s="5"/>
      <c r="D188" s="6"/>
    </row>
    <row r="189" spans="1:4">
      <c r="A189" s="5"/>
      <c r="C189" s="5"/>
      <c r="D189" s="6"/>
    </row>
    <row r="190" spans="1:4">
      <c r="A190" s="5"/>
      <c r="C190" s="5"/>
      <c r="D190" s="6"/>
    </row>
    <row r="191" spans="1:4">
      <c r="A191" s="5"/>
      <c r="C191" s="5"/>
      <c r="D191" s="6"/>
    </row>
    <row r="192" spans="1:4">
      <c r="A192" s="5"/>
      <c r="C192" s="5"/>
      <c r="D192" s="6"/>
    </row>
    <row r="193" spans="1:4">
      <c r="A193" s="5"/>
      <c r="C193" s="5"/>
      <c r="D193" s="6"/>
    </row>
    <row r="194" spans="1:4">
      <c r="A194" s="5"/>
      <c r="C194" s="5"/>
      <c r="D194" s="6"/>
    </row>
    <row r="195" spans="1:4">
      <c r="A195" s="5"/>
      <c r="C195" s="5"/>
      <c r="D195" s="6"/>
    </row>
    <row r="196" spans="1:4">
      <c r="A196" s="5"/>
      <c r="C196" s="5"/>
      <c r="D196" s="6"/>
    </row>
    <row r="197" spans="1:4">
      <c r="A197" s="5"/>
      <c r="C197" s="5"/>
      <c r="D197" s="6"/>
    </row>
    <row r="198" spans="1:4">
      <c r="A198" s="5"/>
      <c r="C198" s="5"/>
      <c r="D198" s="6"/>
    </row>
    <row r="199" spans="1:4">
      <c r="A199" s="5"/>
      <c r="C199" s="5"/>
      <c r="D199" s="6"/>
    </row>
    <row r="200" spans="1:4">
      <c r="A200" s="5"/>
      <c r="C200" s="5"/>
      <c r="D200" s="6"/>
    </row>
    <row r="201" spans="1:4">
      <c r="A201" s="5"/>
      <c r="C201" s="5"/>
      <c r="D201" s="6"/>
    </row>
    <row r="202" spans="1:4">
      <c r="A202" s="5"/>
      <c r="C202" s="5"/>
      <c r="D202" s="6"/>
    </row>
    <row r="203" spans="1:4">
      <c r="A203" s="5"/>
      <c r="C203" s="5"/>
      <c r="D203" s="6"/>
    </row>
    <row r="204" spans="1:4">
      <c r="A204" s="5"/>
      <c r="C204" s="5"/>
      <c r="D204" s="6"/>
    </row>
    <row r="205" spans="1:4">
      <c r="A205" s="5"/>
      <c r="C205" s="5"/>
      <c r="D205" s="6"/>
    </row>
    <row r="206" spans="1:4">
      <c r="A206" s="5"/>
      <c r="C206" s="5"/>
      <c r="D206" s="6"/>
    </row>
    <row r="207" spans="1:4">
      <c r="A207" s="5"/>
      <c r="C207" s="5"/>
      <c r="D207" s="6"/>
    </row>
    <row r="208" spans="1:4">
      <c r="A208" s="5"/>
      <c r="C208" s="5"/>
      <c r="D208" s="6"/>
    </row>
    <row r="209" spans="1:4">
      <c r="A209" s="5"/>
      <c r="C209" s="5"/>
      <c r="D209" s="6"/>
    </row>
    <row r="210" spans="1:4">
      <c r="A210" s="5"/>
      <c r="C210" s="5"/>
      <c r="D210" s="6"/>
    </row>
    <row r="211" spans="1:4">
      <c r="A211" s="5"/>
      <c r="C211" s="5"/>
      <c r="D211" s="6"/>
    </row>
    <row r="212" spans="1:4">
      <c r="A212" s="5"/>
      <c r="C212" s="5"/>
      <c r="D212" s="6"/>
    </row>
    <row r="213" spans="1:4">
      <c r="A213" s="5"/>
      <c r="C213" s="5"/>
      <c r="D213" s="6"/>
    </row>
    <row r="214" spans="1:4">
      <c r="A214" s="5"/>
      <c r="C214" s="5"/>
      <c r="D214" s="6"/>
    </row>
    <row r="215" spans="1:4">
      <c r="A215" s="5"/>
      <c r="C215" s="5"/>
      <c r="D215" s="6"/>
    </row>
    <row r="216" spans="1:4">
      <c r="A216" s="5"/>
      <c r="C216" s="5"/>
      <c r="D216" s="6"/>
    </row>
    <row r="217" spans="1:4">
      <c r="A217" s="5"/>
      <c r="C217" s="5"/>
      <c r="D217" s="6"/>
    </row>
    <row r="218" spans="1:4">
      <c r="A218" s="5"/>
      <c r="C218" s="5"/>
      <c r="D218" s="6"/>
    </row>
    <row r="219" spans="1:4">
      <c r="A219" s="5"/>
      <c r="C219" s="5"/>
      <c r="D219" s="6"/>
    </row>
    <row r="220" spans="1:4">
      <c r="A220" s="5"/>
      <c r="C220" s="5"/>
      <c r="D220" s="6"/>
    </row>
    <row r="221" spans="1:4">
      <c r="A221" s="5"/>
      <c r="C221" s="5"/>
      <c r="D221" s="6"/>
    </row>
    <row r="222" spans="1:4">
      <c r="A222" s="5"/>
      <c r="C222" s="5"/>
      <c r="D222" s="6"/>
    </row>
    <row r="223" spans="1:4">
      <c r="A223" s="5"/>
      <c r="C223" s="5"/>
      <c r="D223" s="6"/>
    </row>
    <row r="224" spans="1:4">
      <c r="A224" s="5"/>
      <c r="C224" s="5"/>
      <c r="D224" s="6"/>
    </row>
    <row r="225" spans="1:4">
      <c r="A225" s="5"/>
      <c r="C225" s="5"/>
      <c r="D225" s="6"/>
    </row>
    <row r="226" spans="1:4">
      <c r="A226" s="5"/>
      <c r="C226" s="5"/>
      <c r="D226" s="6"/>
    </row>
    <row r="227" spans="1:4">
      <c r="A227" s="5"/>
      <c r="C227" s="5"/>
      <c r="D227" s="6"/>
    </row>
    <row r="228" spans="1:4">
      <c r="A228" s="5"/>
      <c r="C228" s="5"/>
      <c r="D228" s="6"/>
    </row>
    <row r="229" spans="1:4">
      <c r="A229" s="5"/>
      <c r="C229" s="5"/>
      <c r="D229" s="6"/>
    </row>
    <row r="230" spans="1:4">
      <c r="A230" s="5"/>
      <c r="C230" s="5"/>
      <c r="D230" s="6"/>
    </row>
    <row r="231" spans="1:4">
      <c r="A231" s="5"/>
      <c r="C231" s="5"/>
      <c r="D231" s="6"/>
    </row>
    <row r="232" spans="1:4">
      <c r="A232" s="5"/>
      <c r="C232" s="5"/>
      <c r="D232" s="6"/>
    </row>
    <row r="233" spans="1:4">
      <c r="A233" s="5"/>
      <c r="C233" s="5"/>
      <c r="D233" s="6"/>
    </row>
    <row r="234" spans="1:4">
      <c r="A234" s="5"/>
      <c r="C234" s="5"/>
      <c r="D234" s="6"/>
    </row>
    <row r="235" spans="1:4">
      <c r="A235" s="5"/>
      <c r="C235" s="5"/>
      <c r="D235" s="6"/>
    </row>
    <row r="236" spans="1:4">
      <c r="A236" s="5"/>
      <c r="C236" s="5"/>
      <c r="D236" s="6"/>
    </row>
    <row r="237" spans="1:4">
      <c r="A237" s="5"/>
      <c r="C237" s="5"/>
      <c r="D237" s="6"/>
    </row>
    <row r="238" spans="1:4">
      <c r="A238" s="5"/>
      <c r="C238" s="5"/>
      <c r="D238" s="6"/>
    </row>
    <row r="239" spans="1:4">
      <c r="A239" s="5"/>
      <c r="C239" s="5"/>
      <c r="D239" s="6"/>
    </row>
    <row r="240" spans="1:4">
      <c r="A240" s="5"/>
      <c r="C240" s="5"/>
      <c r="D240" s="6"/>
    </row>
    <row r="241" spans="1:4">
      <c r="A241" s="5"/>
      <c r="C241" s="5"/>
      <c r="D241" s="6"/>
    </row>
    <row r="242" spans="1:4">
      <c r="A242" s="5"/>
      <c r="C242" s="5"/>
      <c r="D242" s="6"/>
    </row>
    <row r="243" spans="1:4">
      <c r="A243" s="5"/>
      <c r="C243" s="5"/>
      <c r="D243" s="6"/>
    </row>
    <row r="244" spans="1:4">
      <c r="A244" s="5"/>
      <c r="C244" s="5"/>
      <c r="D244" s="6"/>
    </row>
    <row r="245" spans="1:4">
      <c r="A245" s="5"/>
      <c r="C245" s="5"/>
      <c r="D245" s="6"/>
    </row>
    <row r="246" spans="1:4">
      <c r="A246" s="5"/>
      <c r="C246" s="5"/>
      <c r="D246" s="6"/>
    </row>
    <row r="247" spans="1:4">
      <c r="A247" s="5"/>
      <c r="C247" s="5"/>
      <c r="D247" s="6"/>
    </row>
    <row r="248" spans="1:4">
      <c r="A248" s="5"/>
      <c r="C248" s="5"/>
      <c r="D248" s="6"/>
    </row>
    <row r="249" spans="1:4">
      <c r="A249" s="5"/>
      <c r="C249" s="5"/>
      <c r="D249" s="6"/>
    </row>
    <row r="250" spans="1:4">
      <c r="A250" s="5"/>
      <c r="C250" s="5"/>
      <c r="D250" s="6"/>
    </row>
    <row r="251" spans="1:4">
      <c r="A251" s="5"/>
      <c r="C251" s="5"/>
      <c r="D251" s="6"/>
    </row>
    <row r="252" spans="1:4">
      <c r="A252" s="5"/>
      <c r="C252" s="5"/>
      <c r="D252" s="6"/>
    </row>
    <row r="253" spans="1:4">
      <c r="A253" s="5"/>
      <c r="C253" s="5"/>
      <c r="D253" s="6"/>
    </row>
    <row r="254" spans="1:4">
      <c r="A254" s="5"/>
      <c r="C254" s="5"/>
      <c r="D254" s="6"/>
    </row>
    <row r="255" spans="1:4">
      <c r="A255" s="5"/>
      <c r="C255" s="5"/>
      <c r="D255" s="6"/>
    </row>
    <row r="256" spans="1:4">
      <c r="A256" s="5"/>
      <c r="C256" s="5"/>
      <c r="D256" s="6"/>
    </row>
    <row r="257" spans="1:4">
      <c r="A257" s="5"/>
      <c r="C257" s="5"/>
      <c r="D257" s="6"/>
    </row>
    <row r="258" spans="1:4">
      <c r="A258" s="5"/>
      <c r="C258" s="5"/>
      <c r="D258" s="6"/>
    </row>
    <row r="259" spans="1:4">
      <c r="A259" s="5"/>
      <c r="C259" s="5"/>
      <c r="D259" s="6"/>
    </row>
    <row r="260" spans="1:4">
      <c r="A260" s="5"/>
      <c r="C260" s="5"/>
      <c r="D260" s="6"/>
    </row>
    <row r="261" spans="1:4">
      <c r="A261" s="5"/>
      <c r="C261" s="5"/>
      <c r="D261" s="6"/>
    </row>
    <row r="262" spans="1:4">
      <c r="A262" s="5"/>
      <c r="C262" s="5"/>
      <c r="D262" s="6"/>
    </row>
    <row r="263" spans="1:4">
      <c r="A263" s="5"/>
      <c r="C263" s="5"/>
      <c r="D263" s="6"/>
    </row>
    <row r="264" spans="1:4">
      <c r="A264" s="5"/>
      <c r="C264" s="5"/>
      <c r="D264" s="6"/>
    </row>
    <row r="265" spans="1:4">
      <c r="A265" s="5"/>
      <c r="C265" s="5"/>
      <c r="D265" s="6"/>
    </row>
    <row r="266" spans="1:4">
      <c r="A266" s="5"/>
      <c r="C266" s="5"/>
      <c r="D266" s="6"/>
    </row>
    <row r="267" spans="1:4">
      <c r="A267" s="5"/>
      <c r="C267" s="5"/>
      <c r="D267" s="6"/>
    </row>
    <row r="268" spans="1:4">
      <c r="A268" s="5"/>
      <c r="C268" s="5"/>
      <c r="D268" s="6"/>
    </row>
    <row r="269" spans="1:4">
      <c r="A269" s="5"/>
      <c r="C269" s="5"/>
      <c r="D269" s="6"/>
    </row>
    <row r="270" spans="1:4">
      <c r="A270" s="5"/>
      <c r="C270" s="5"/>
      <c r="D270" s="6"/>
    </row>
    <row r="271" spans="1:4">
      <c r="A271" s="5"/>
      <c r="C271" s="5"/>
      <c r="D271" s="6"/>
    </row>
    <row r="272" spans="1:4">
      <c r="A272" s="5"/>
      <c r="C272" s="5"/>
      <c r="D272" s="6"/>
    </row>
    <row r="273" spans="1:4">
      <c r="A273" s="5"/>
      <c r="C273" s="5"/>
      <c r="D273" s="6"/>
    </row>
    <row r="274" spans="1:4">
      <c r="A274" s="5"/>
      <c r="C274" s="5"/>
      <c r="D274" s="6"/>
    </row>
    <row r="275" spans="1:4">
      <c r="A275" s="5"/>
      <c r="C275" s="5"/>
      <c r="D275" s="6"/>
    </row>
    <row r="276" spans="1:4">
      <c r="A276" s="5"/>
      <c r="C276" s="5"/>
      <c r="D276" s="6"/>
    </row>
    <row r="277" spans="1:4">
      <c r="A277" s="5"/>
      <c r="C277" s="5"/>
      <c r="D277" s="6"/>
    </row>
    <row r="278" spans="1:4">
      <c r="A278" s="5"/>
      <c r="C278" s="5"/>
      <c r="D278" s="6"/>
    </row>
    <row r="279" spans="1:4">
      <c r="A279" s="5"/>
      <c r="C279" s="5"/>
      <c r="D279" s="6"/>
    </row>
    <row r="280" spans="1:4">
      <c r="A280" s="5"/>
      <c r="C280" s="5"/>
      <c r="D280" s="6"/>
    </row>
    <row r="281" spans="1:4">
      <c r="A281" s="5"/>
      <c r="C281" s="5"/>
      <c r="D281" s="6"/>
    </row>
    <row r="282" spans="1:4">
      <c r="A282" s="5"/>
      <c r="C282" s="5"/>
      <c r="D282" s="6"/>
    </row>
    <row r="283" spans="1:4">
      <c r="A283" s="5"/>
      <c r="C283" s="5"/>
      <c r="D283" s="6"/>
    </row>
    <row r="284" spans="1:4">
      <c r="A284" s="5"/>
      <c r="C284" s="5"/>
      <c r="D284" s="6"/>
    </row>
    <row r="285" spans="1:4">
      <c r="A285" s="5"/>
      <c r="C285" s="5"/>
      <c r="D285" s="6"/>
    </row>
    <row r="286" spans="1:4">
      <c r="A286" s="5"/>
      <c r="C286" s="5"/>
      <c r="D286" s="6"/>
    </row>
    <row r="287" spans="1:4">
      <c r="A287" s="5"/>
      <c r="C287" s="5"/>
      <c r="D287" s="6"/>
    </row>
    <row r="288" spans="1:4">
      <c r="A288" s="5"/>
      <c r="C288" s="5"/>
      <c r="D288" s="6"/>
    </row>
    <row r="289" spans="1:4">
      <c r="A289" s="5"/>
      <c r="C289" s="5"/>
      <c r="D289" s="6"/>
    </row>
    <row r="290" spans="1:4">
      <c r="A290" s="5"/>
      <c r="C290" s="5"/>
      <c r="D290" s="6"/>
    </row>
    <row r="291" spans="1:4">
      <c r="A291" s="5"/>
      <c r="C291" s="5"/>
      <c r="D291" s="6"/>
    </row>
    <row r="292" spans="1:4">
      <c r="A292" s="5"/>
      <c r="C292" s="5"/>
      <c r="D292" s="6"/>
    </row>
    <row r="293" spans="1:4">
      <c r="A293" s="5"/>
      <c r="C293" s="5"/>
      <c r="D293" s="6"/>
    </row>
    <row r="294" spans="1:4">
      <c r="A294" s="5"/>
      <c r="C294" s="5"/>
      <c r="D294" s="6"/>
    </row>
    <row r="295" spans="1:4">
      <c r="A295" s="5"/>
      <c r="C295" s="5"/>
      <c r="D295" s="6"/>
    </row>
    <row r="296" spans="1:4">
      <c r="A296" s="5"/>
      <c r="C296" s="5"/>
      <c r="D296" s="6"/>
    </row>
    <row r="297" spans="1:4">
      <c r="A297" s="5"/>
      <c r="C297" s="5"/>
      <c r="D297" s="6"/>
    </row>
    <row r="298" spans="1:4">
      <c r="A298" s="5"/>
      <c r="C298" s="5"/>
      <c r="D298" s="6"/>
    </row>
    <row r="299" spans="1:4">
      <c r="A299" s="5"/>
      <c r="C299" s="5"/>
      <c r="D299" s="6"/>
    </row>
    <row r="300" spans="1:4">
      <c r="A300" s="5"/>
      <c r="C300" s="5"/>
      <c r="D300" s="6"/>
    </row>
    <row r="301" spans="1:4">
      <c r="A301" s="5"/>
      <c r="C301" s="5"/>
      <c r="D301" s="6"/>
    </row>
    <row r="302" spans="1:4">
      <c r="A302" s="5"/>
      <c r="C302" s="5"/>
      <c r="D302" s="6"/>
    </row>
    <row r="303" spans="1:4">
      <c r="A303" s="5"/>
      <c r="C303" s="5"/>
      <c r="D303" s="6"/>
    </row>
    <row r="304" spans="1:4">
      <c r="A304" s="5"/>
      <c r="C304" s="5"/>
      <c r="D304" s="6"/>
    </row>
    <row r="305" spans="1:4">
      <c r="A305" s="5"/>
      <c r="C305" s="5"/>
      <c r="D305" s="6"/>
    </row>
    <row r="306" spans="1:4">
      <c r="A306" s="5"/>
      <c r="C306" s="5"/>
      <c r="D306" s="6"/>
    </row>
    <row r="307" spans="1:4">
      <c r="A307" s="5"/>
      <c r="C307" s="5"/>
      <c r="D307" s="6"/>
    </row>
    <row r="308" spans="1:4">
      <c r="A308" s="5"/>
      <c r="C308" s="5"/>
      <c r="D308" s="6"/>
    </row>
    <row r="309" spans="1:4">
      <c r="A309" s="5"/>
      <c r="C309" s="5"/>
      <c r="D309" s="6"/>
    </row>
    <row r="310" spans="1:4">
      <c r="A310" s="5"/>
      <c r="C310" s="5"/>
      <c r="D310" s="6"/>
    </row>
    <row r="311" spans="1:4">
      <c r="A311" s="5"/>
      <c r="C311" s="5"/>
      <c r="D311" s="6"/>
    </row>
    <row r="312" spans="1:4">
      <c r="A312" s="5"/>
      <c r="C312" s="5"/>
      <c r="D312" s="6"/>
    </row>
    <row r="313" spans="1:4">
      <c r="A313" s="5"/>
      <c r="C313" s="5"/>
      <c r="D313" s="6"/>
    </row>
    <row r="314" spans="1:4">
      <c r="A314" s="5"/>
      <c r="C314" s="5"/>
      <c r="D314" s="6"/>
    </row>
    <row r="315" spans="1:4">
      <c r="A315" s="5"/>
      <c r="C315" s="5"/>
      <c r="D315" s="6"/>
    </row>
    <row r="316" spans="1:4">
      <c r="A316" s="5"/>
      <c r="C316" s="5"/>
      <c r="D316" s="6"/>
    </row>
    <row r="317" spans="1:4">
      <c r="A317" s="5"/>
      <c r="C317" s="5"/>
      <c r="D317" s="6"/>
    </row>
    <row r="318" spans="1:4">
      <c r="A318" s="5"/>
      <c r="C318" s="5"/>
      <c r="D318" s="6"/>
    </row>
    <row r="319" spans="1:4">
      <c r="A319" s="5"/>
      <c r="C319" s="5"/>
      <c r="D319" s="6"/>
    </row>
    <row r="320" spans="1:4">
      <c r="A320" s="5"/>
      <c r="C320" s="5"/>
      <c r="D320" s="6"/>
    </row>
    <row r="321" spans="1:4">
      <c r="A321" s="5"/>
      <c r="C321" s="5"/>
      <c r="D321" s="6"/>
    </row>
    <row r="322" spans="1:4">
      <c r="A322" s="5"/>
      <c r="C322" s="5"/>
      <c r="D322" s="6"/>
    </row>
    <row r="323" spans="1:4">
      <c r="A323" s="5"/>
      <c r="C323" s="5"/>
      <c r="D323" s="6"/>
    </row>
    <row r="324" spans="1:4">
      <c r="A324" s="5"/>
      <c r="C324" s="5"/>
      <c r="D324" s="6"/>
    </row>
    <row r="325" spans="1:4">
      <c r="A325" s="5"/>
      <c r="C325" s="5"/>
      <c r="D325" s="6"/>
    </row>
    <row r="326" spans="1:4">
      <c r="A326" s="5"/>
      <c r="C326" s="5"/>
      <c r="D326" s="6"/>
    </row>
    <row r="327" spans="1:4">
      <c r="A327" s="5"/>
      <c r="C327" s="5"/>
      <c r="D327" s="6"/>
    </row>
    <row r="328" spans="1:4">
      <c r="A328" s="5"/>
      <c r="C328" s="5"/>
      <c r="D328" s="6"/>
    </row>
    <row r="329" spans="1:4">
      <c r="A329" s="5"/>
      <c r="C329" s="5"/>
      <c r="D329" s="6"/>
    </row>
    <row r="330" spans="1:4">
      <c r="A330" s="5"/>
      <c r="C330" s="5"/>
      <c r="D330" s="6"/>
    </row>
    <row r="331" spans="1:4">
      <c r="A331" s="5"/>
      <c r="C331" s="5"/>
      <c r="D331" s="6"/>
    </row>
    <row r="332" spans="1:4">
      <c r="A332" s="5"/>
      <c r="C332" s="5"/>
      <c r="D332" s="6"/>
    </row>
    <row r="333" spans="1:4">
      <c r="A333" s="5"/>
      <c r="C333" s="5"/>
      <c r="D333" s="6"/>
    </row>
    <row r="334" spans="1:4">
      <c r="A334" s="5"/>
      <c r="C334" s="5"/>
      <c r="D334" s="6"/>
    </row>
    <row r="335" spans="1:4">
      <c r="A335" s="5"/>
      <c r="C335" s="5"/>
      <c r="D335" s="6"/>
    </row>
    <row r="336" spans="1:4">
      <c r="A336" s="5"/>
      <c r="C336" s="5"/>
      <c r="D336" s="6"/>
    </row>
    <row r="337" spans="1:4">
      <c r="A337" s="5"/>
      <c r="C337" s="5"/>
      <c r="D337" s="6"/>
    </row>
    <row r="338" spans="1:4">
      <c r="A338" s="5"/>
      <c r="C338" s="5"/>
      <c r="D338" s="6"/>
    </row>
    <row r="339" spans="1:4">
      <c r="A339" s="5"/>
      <c r="C339" s="5"/>
      <c r="D339" s="6"/>
    </row>
    <row r="340" spans="1:4">
      <c r="C340" s="5"/>
      <c r="D340" s="6"/>
    </row>
    <row r="341" spans="1:4">
      <c r="C341" s="5"/>
      <c r="D341" s="6"/>
    </row>
    <row r="342" spans="1:4">
      <c r="C342" s="5"/>
      <c r="D342" s="6"/>
    </row>
    <row r="343" spans="1:4">
      <c r="C343" s="5"/>
      <c r="D343" s="6"/>
    </row>
    <row r="344" spans="1:4">
      <c r="C344" s="5"/>
      <c r="D344" s="6"/>
    </row>
  </sheetData>
  <sheetProtection password="A49F" sheet="1" objects="1" scenarios="1"/>
  <mergeCells count="2">
    <mergeCell ref="A5:A14"/>
    <mergeCell ref="A16:A17"/>
  </mergeCells>
  <pageMargins left="0.7" right="0.7" top="0.75" bottom="0.75" header="0.3" footer="0.3"/>
  <pageSetup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 1-CI for m</vt:lpstr>
      <vt:lpstr> 2-CI for m-Summary Data</vt:lpstr>
      <vt:lpstr>3-CI for p</vt:lpstr>
      <vt:lpstr>4-CI for p-Summary Data</vt:lpstr>
      <vt:lpstr> 5-CI for md</vt:lpstr>
      <vt:lpstr> 6-CI for md-Summary Data</vt:lpstr>
      <vt:lpstr>7-CI for (m1-m2)</vt:lpstr>
      <vt:lpstr>8-CI for (m1-m2)-Summary Data</vt:lpstr>
      <vt:lpstr>9-CI for (p1-p2)</vt:lpstr>
      <vt:lpstr>10-CI for (p1-p2)-Summary Data</vt:lpstr>
      <vt:lpstr>' 1-CI for m'!Print_Area</vt:lpstr>
      <vt:lpstr>' 2-CI for m-Summary Data'!Print_Area</vt:lpstr>
      <vt:lpstr>' 5-CI for md'!Print_Area</vt:lpstr>
      <vt:lpstr>' 6-CI for md-Summary Data'!Print_Area</vt:lpstr>
      <vt:lpstr>'10-CI for (p1-p2)-Summary Data'!Print_Area</vt:lpstr>
      <vt:lpstr>'3-CI for p'!Print_Area</vt:lpstr>
      <vt:lpstr>'4-CI for p-Summary Data'!Print_Area</vt:lpstr>
      <vt:lpstr>'7-CI for (m1-m2)'!Print_Area</vt:lpstr>
      <vt:lpstr>'8-CI for (m1-m2)-Summary Data'!Print_Area</vt:lpstr>
      <vt:lpstr>'9-CI for (p1-p2)'!Print_Area</vt:lpstr>
      <vt:lpstr>Instructions!Print_Area</vt:lpstr>
    </vt:vector>
  </TitlesOfParts>
  <Company>Boston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Lisa</dc:creator>
  <cp:lastModifiedBy>Sullivan, Lisa</cp:lastModifiedBy>
  <cp:lastPrinted>2011-02-10T17:13:52Z</cp:lastPrinted>
  <dcterms:created xsi:type="dcterms:W3CDTF">2010-10-01T21:04:03Z</dcterms:created>
  <dcterms:modified xsi:type="dcterms:W3CDTF">2011-02-17T01:02:56Z</dcterms:modified>
</cp:coreProperties>
</file>